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firstSheet="10" activeTab="14"/>
  </bookViews>
  <sheets>
    <sheet name="GRPHTOTLITPHEN" sheetId="1" r:id="rId1"/>
    <sheet name="GRPHBIGLEAFPHEN" sheetId="2" r:id="rId2"/>
    <sheet name="GRPHLEAVESPHEN" sheetId="3" r:id="rId3"/>
    <sheet name="GRPHFRFLPHEN" sheetId="4" r:id="rId4"/>
    <sheet name="GRPHTWIGPHEN" sheetId="5" r:id="rId5"/>
    <sheet name="GRPHTOTLITBYPLOT" sheetId="6" r:id="rId6"/>
    <sheet name="GRPHBIGLVSBYPLOT" sheetId="7" r:id="rId7"/>
    <sheet name="GRPHLVSBYPLOT" sheetId="8" r:id="rId8"/>
    <sheet name="GRPHFLFRBYPLOT" sheetId="9" r:id="rId9"/>
    <sheet name="GRPHTWIGSBYPLOT" sheetId="10" r:id="rId10"/>
    <sheet name="BIGLEAFDATA0102" sheetId="11" r:id="rId11"/>
    <sheet name="LEAFDATA0102" sheetId="12" r:id="rId12"/>
    <sheet name="FLWRFRDATA0102" sheetId="13" r:id="rId13"/>
    <sheet name="TWIGDATA0102" sheetId="14" r:id="rId14"/>
    <sheet name="TOTLITDATA0102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/>
  <calcPr fullCalcOnLoad="1"/>
</workbook>
</file>

<file path=xl/sharedStrings.xml><?xml version="1.0" encoding="utf-8"?>
<sst xmlns="http://schemas.openxmlformats.org/spreadsheetml/2006/main" count="1173" uniqueCount="79">
  <si>
    <t>LEAVES</t>
  </si>
  <si>
    <t>Plot</t>
  </si>
  <si>
    <t>A1</t>
  </si>
  <si>
    <t>A2</t>
  </si>
  <si>
    <t>A3</t>
  </si>
  <si>
    <t>A4</t>
  </si>
  <si>
    <t>A5</t>
  </si>
  <si>
    <t>A6</t>
  </si>
  <si>
    <t>L1</t>
  </si>
  <si>
    <t>L2</t>
  </si>
  <si>
    <t>L3</t>
  </si>
  <si>
    <t>L4</t>
  </si>
  <si>
    <t>L5</t>
  </si>
  <si>
    <t>L6</t>
  </si>
  <si>
    <t>P1</t>
  </si>
  <si>
    <t>P2</t>
  </si>
  <si>
    <t>P3</t>
  </si>
  <si>
    <t>P4</t>
  </si>
  <si>
    <t>P5</t>
  </si>
  <si>
    <t>P6</t>
  </si>
  <si>
    <t xml:space="preserve"> </t>
  </si>
  <si>
    <t>Mean, Alluvial Plots (N=6)</t>
  </si>
  <si>
    <t>Mean, Ultisol-Plateau Plots (N=6)</t>
  </si>
  <si>
    <t>Mean, Ultisol-Slope Plots (N=6)</t>
  </si>
  <si>
    <t>Mean, All Plots (N=18)</t>
  </si>
  <si>
    <t>Count, A</t>
  </si>
  <si>
    <t>Count, L</t>
  </si>
  <si>
    <t>Count, P</t>
  </si>
  <si>
    <t>Count,A+L+P</t>
  </si>
  <si>
    <t>Day-</t>
  </si>
  <si>
    <t>adjusted</t>
  </si>
  <si>
    <t>Mean, A</t>
  </si>
  <si>
    <t>Mean, L</t>
  </si>
  <si>
    <t>Mean, P</t>
  </si>
  <si>
    <t>Mean,A+L+P</t>
  </si>
  <si>
    <t>LENGTH OF INTERVAL, DAYS</t>
  </si>
  <si>
    <t>DAYS</t>
  </si>
  <si>
    <t>FLWR/FR</t>
  </si>
  <si>
    <t>TWIGS</t>
  </si>
  <si>
    <t>Day-adjusted</t>
  </si>
  <si>
    <t>TOTAL</t>
  </si>
  <si>
    <t>Alluvium:</t>
  </si>
  <si>
    <t>Ultisol-plateau:</t>
  </si>
  <si>
    <t>Ultisol-slope:</t>
  </si>
  <si>
    <t>Mg C / ha / yr</t>
  </si>
  <si>
    <t>NOTE: THE DATES ARE THE COLLECTING DATE</t>
  </si>
  <si>
    <t>Mg/ha/yr</t>
  </si>
  <si>
    <t>YEAR 5 LEAF LITTERFALL (2001/2002)</t>
  </si>
  <si>
    <t>YEAR 5 FRUIT/FLOWER LITTERFALL (2001/2002)</t>
  </si>
  <si>
    <t>YEAR 5 TWIG LITTERFALL (2001/2002)</t>
  </si>
  <si>
    <t>YEAR 5: 2001/2002</t>
  </si>
  <si>
    <t>SUMMARY OF THE LEAF LITTER DATA FROM YEAR 5 OF CARBONO, 15 OCT, 2001-30 SEPT. 2002</t>
  </si>
  <si>
    <t>Total</t>
  </si>
  <si>
    <t>Year 5</t>
  </si>
  <si>
    <t>SUMMARY OF THE FLOWER+FRUIT LITTER DATA FROM YEAR 5 OF CARBONO, 15 OCT, 2001-30 SEPT. 2002</t>
  </si>
  <si>
    <t>SUMMARY OF THE FINE WOODY LITTER DATA FROM YEAR 5 OF CARBONO, 15 OCT, 2001-30 SEPT. 2002</t>
  </si>
  <si>
    <t>SUMMARY OF THE TOTAL FINE LITTER DATA FROM YEAR 5 OF CARBONO, 15 OCT, 2001-30 SEPT. 2002</t>
  </si>
  <si>
    <t>SUMMARY OF THE BIG LEAF LITTER DATA FROM YEAR 5 OF CARBONO, 15 OCT, 2001-30 SEPT. 2002</t>
  </si>
  <si>
    <t>BIG LEAF</t>
  </si>
  <si>
    <t>YEAR 5 BIG LEAF LITTERFALL (2001/2002)</t>
  </si>
  <si>
    <t>file=Lityr 5, 15 Oct 2001.xls</t>
  </si>
  <si>
    <t>All-yr coll no.:</t>
  </si>
  <si>
    <t>Within-yr coll no.:</t>
  </si>
  <si>
    <t>PER DAY BIG LEAF LITTER, Mg/ha/day (ADJUSTED FOR TRAP NUMBER AND LENGTH OF INTERVAL)</t>
  </si>
  <si>
    <t>BIOMASS OF BIG LEAF LITTER PER INTERVAL, Mg/ha</t>
  </si>
  <si>
    <t>Year 5 mean, BIG LEAF litterfall (MgC/ha/yr):</t>
  </si>
  <si>
    <t>Year 5 mean, leaf litterfall (MgC/ha/yr):</t>
  </si>
  <si>
    <t>PER DAY LEAF LITTER, Mg/ha/day ("SMALL LEAVES" AND "BIG LEAVES" COMBINED, AND ADJUSTED FOR TRAP NUMBER AND LENGTH OF INTERVAL)</t>
  </si>
  <si>
    <t>BIOMASS OF LEAF LITTER PER INTERVAL, Mg/ha</t>
  </si>
  <si>
    <t>Year 5 mean, fruit/flower litterfall (MgC/ha/yr):</t>
  </si>
  <si>
    <t>Year 5 mean, twig litterfall (&lt;1 cm dia.) (MgC/ha/yr):</t>
  </si>
  <si>
    <t>PER DAY FINE WOODY LITTER, Mg/ha/day (ADJUSTED FOR TRAP NUMBER AND LENGTH OF INTERVAL)</t>
  </si>
  <si>
    <t>BIOMASS OF WOODY FINE LITTER PER INTERVAL, Mg/ha</t>
  </si>
  <si>
    <t>PER DAY TOTAL FINE LITTER, Mg/ha/day (ADJUSTED FOR TRAP NUMBER AND LENGTH OF INTERVAL)</t>
  </si>
  <si>
    <t>BIOMASS OF TOTAL FINE LITTER PER INTERVAL, Mg/ha</t>
  </si>
  <si>
    <t>BIOMASS OF FLWR/FRUIT LITTER PER INTERVAL, Mg/ha</t>
  </si>
  <si>
    <t>PER DAY FLWR/FRUIT LITTER, Mg/ha/day (ADJUSTED FOR TRAP NUMBER AND LENGTH OF INTERVAL)</t>
  </si>
  <si>
    <t>Year 5 mean, total fine litterfall (MgC/ha/day):</t>
  </si>
  <si>
    <t>DAC spot-checked 3 of each kind of calculation against the original data file, 10 May 2005 and 3 more on 6 Nov. 09 - no errors found.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</si>
</sst>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</numFmts>
  <fonts count="42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worksheet" Target="worksheets/sheet4.xml" /><Relationship Id="rId15" Type="http://schemas.openxmlformats.org/officeDocument/2006/relationships/worksheet" Target="worksheets/sheet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externalLink" Target="externalLinks/externalLink21.xml" /><Relationship Id="rId39" Type="http://schemas.openxmlformats.org/officeDocument/2006/relationships/externalLink" Target="externalLinks/externalLink22.xml" /><Relationship Id="rId40" Type="http://schemas.openxmlformats.org/officeDocument/2006/relationships/externalLink" Target="externalLinks/externalLink23.xml" /><Relationship Id="rId41" Type="http://schemas.openxmlformats.org/officeDocument/2006/relationships/externalLink" Target="externalLinks/externalLink24.xml" /><Relationship Id="rId42" Type="http://schemas.openxmlformats.org/officeDocument/2006/relationships/externalLink" Target="externalLinks/externalLink25.xml" /><Relationship Id="rId43" Type="http://schemas.openxmlformats.org/officeDocument/2006/relationships/externalLink" Target="externalLinks/externalLink26.xml" /><Relationship Id="rId4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FINE LITTERFALL, YEAR 5
 (Oct. 01-Sep. 02)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5"/>
          <c:w val="0.928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TOTLITDATA0102!$B$32</c:f>
              <c:strCache>
                <c:ptCount val="1"/>
                <c:pt idx="0">
                  <c:v>Mean, Alluvial Plots (N=6)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TOTLITDATA0102!$C$31:$AB$31</c:f>
              <c:strCache>
                <c:ptCount val="26"/>
                <c:pt idx="0">
                  <c:v>37179</c:v>
                </c:pt>
                <c:pt idx="1">
                  <c:v>37193</c:v>
                </c:pt>
                <c:pt idx="2">
                  <c:v>37207</c:v>
                </c:pt>
                <c:pt idx="3">
                  <c:v>37221</c:v>
                </c:pt>
                <c:pt idx="4">
                  <c:v>37235</c:v>
                </c:pt>
                <c:pt idx="5">
                  <c:v>37249</c:v>
                </c:pt>
                <c:pt idx="6">
                  <c:v>37265</c:v>
                </c:pt>
                <c:pt idx="7">
                  <c:v>37277</c:v>
                </c:pt>
                <c:pt idx="8">
                  <c:v>37291</c:v>
                </c:pt>
                <c:pt idx="9">
                  <c:v>37305</c:v>
                </c:pt>
                <c:pt idx="10">
                  <c:v>37319</c:v>
                </c:pt>
                <c:pt idx="11">
                  <c:v>37333</c:v>
                </c:pt>
                <c:pt idx="12">
                  <c:v>37347</c:v>
                </c:pt>
                <c:pt idx="13">
                  <c:v>37361</c:v>
                </c:pt>
                <c:pt idx="14">
                  <c:v>37375</c:v>
                </c:pt>
                <c:pt idx="15">
                  <c:v>37389</c:v>
                </c:pt>
                <c:pt idx="16">
                  <c:v>37403</c:v>
                </c:pt>
                <c:pt idx="17">
                  <c:v>37417</c:v>
                </c:pt>
                <c:pt idx="18">
                  <c:v>37431</c:v>
                </c:pt>
                <c:pt idx="19">
                  <c:v>37445</c:v>
                </c:pt>
                <c:pt idx="20">
                  <c:v>37459</c:v>
                </c:pt>
                <c:pt idx="21">
                  <c:v>37473</c:v>
                </c:pt>
                <c:pt idx="22">
                  <c:v>37487</c:v>
                </c:pt>
                <c:pt idx="23">
                  <c:v>37501</c:v>
                </c:pt>
                <c:pt idx="24">
                  <c:v>37515</c:v>
                </c:pt>
                <c:pt idx="25">
                  <c:v>37529</c:v>
                </c:pt>
              </c:strCache>
            </c:strRef>
          </c:cat>
          <c:val>
            <c:numRef>
              <c:f>TOTLITDATA0102!$C$32:$AB$32</c:f>
              <c:numCache>
                <c:ptCount val="26"/>
                <c:pt idx="0">
                  <c:v>0.025949766653099986</c:v>
                </c:pt>
                <c:pt idx="1">
                  <c:v>0.024991257631257632</c:v>
                </c:pt>
                <c:pt idx="2">
                  <c:v>0.02597711287477954</c:v>
                </c:pt>
                <c:pt idx="3">
                  <c:v>0.03382015167548501</c:v>
                </c:pt>
                <c:pt idx="4">
                  <c:v>0.03559255571588905</c:v>
                </c:pt>
                <c:pt idx="5">
                  <c:v>0.02286625044091711</c:v>
                </c:pt>
                <c:pt idx="6">
                  <c:v>0.016727869488536152</c:v>
                </c:pt>
                <c:pt idx="7">
                  <c:v>0.027307686609686604</c:v>
                </c:pt>
                <c:pt idx="8">
                  <c:v>0.03368814814814814</c:v>
                </c:pt>
                <c:pt idx="9">
                  <c:v>0.038351269841269846</c:v>
                </c:pt>
                <c:pt idx="10">
                  <c:v>0.030086926604259944</c:v>
                </c:pt>
                <c:pt idx="11">
                  <c:v>0.02828988374485597</c:v>
                </c:pt>
                <c:pt idx="12">
                  <c:v>0.028365708365708366</c:v>
                </c:pt>
                <c:pt idx="13">
                  <c:v>0.022275629162776225</c:v>
                </c:pt>
                <c:pt idx="14">
                  <c:v>0.03255286663953331</c:v>
                </c:pt>
                <c:pt idx="15">
                  <c:v>0.030219215506715507</c:v>
                </c:pt>
                <c:pt idx="16">
                  <c:v>0.03050111287477954</c:v>
                </c:pt>
                <c:pt idx="17">
                  <c:v>0.02163442680776014</c:v>
                </c:pt>
                <c:pt idx="18">
                  <c:v>0.01863669135802469</c:v>
                </c:pt>
                <c:pt idx="19">
                  <c:v>0.03261682431149098</c:v>
                </c:pt>
                <c:pt idx="20">
                  <c:v>0.024762222222222224</c:v>
                </c:pt>
                <c:pt idx="21">
                  <c:v>0.02192685795685796</c:v>
                </c:pt>
                <c:pt idx="22">
                  <c:v>0.017072676418715637</c:v>
                </c:pt>
                <c:pt idx="23">
                  <c:v>0.011503105413105416</c:v>
                </c:pt>
                <c:pt idx="24">
                  <c:v>0.01621073961840629</c:v>
                </c:pt>
                <c:pt idx="25">
                  <c:v>0.02485530104463438</c:v>
                </c:pt>
              </c:numCache>
            </c:numRef>
          </c:val>
        </c:ser>
        <c:ser>
          <c:idx val="1"/>
          <c:order val="1"/>
          <c:tx>
            <c:strRef>
              <c:f>TOTLITDATA0102!$B$33</c:f>
              <c:strCache>
                <c:ptCount val="1"/>
                <c:pt idx="0">
                  <c:v>Mean, Ultisol-Plateau Plots (N=6)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TOTLITDATA0102!$C$31:$AB$31</c:f>
              <c:strCache>
                <c:ptCount val="26"/>
                <c:pt idx="0">
                  <c:v>37179</c:v>
                </c:pt>
                <c:pt idx="1">
                  <c:v>37193</c:v>
                </c:pt>
                <c:pt idx="2">
                  <c:v>37207</c:v>
                </c:pt>
                <c:pt idx="3">
                  <c:v>37221</c:v>
                </c:pt>
                <c:pt idx="4">
                  <c:v>37235</c:v>
                </c:pt>
                <c:pt idx="5">
                  <c:v>37249</c:v>
                </c:pt>
                <c:pt idx="6">
                  <c:v>37265</c:v>
                </c:pt>
                <c:pt idx="7">
                  <c:v>37277</c:v>
                </c:pt>
                <c:pt idx="8">
                  <c:v>37291</c:v>
                </c:pt>
                <c:pt idx="9">
                  <c:v>37305</c:v>
                </c:pt>
                <c:pt idx="10">
                  <c:v>37319</c:v>
                </c:pt>
                <c:pt idx="11">
                  <c:v>37333</c:v>
                </c:pt>
                <c:pt idx="12">
                  <c:v>37347</c:v>
                </c:pt>
                <c:pt idx="13">
                  <c:v>37361</c:v>
                </c:pt>
                <c:pt idx="14">
                  <c:v>37375</c:v>
                </c:pt>
                <c:pt idx="15">
                  <c:v>37389</c:v>
                </c:pt>
                <c:pt idx="16">
                  <c:v>37403</c:v>
                </c:pt>
                <c:pt idx="17">
                  <c:v>37417</c:v>
                </c:pt>
                <c:pt idx="18">
                  <c:v>37431</c:v>
                </c:pt>
                <c:pt idx="19">
                  <c:v>37445</c:v>
                </c:pt>
                <c:pt idx="20">
                  <c:v>37459</c:v>
                </c:pt>
                <c:pt idx="21">
                  <c:v>37473</c:v>
                </c:pt>
                <c:pt idx="22">
                  <c:v>37487</c:v>
                </c:pt>
                <c:pt idx="23">
                  <c:v>37501</c:v>
                </c:pt>
                <c:pt idx="24">
                  <c:v>37515</c:v>
                </c:pt>
                <c:pt idx="25">
                  <c:v>37529</c:v>
                </c:pt>
              </c:strCache>
            </c:strRef>
          </c:cat>
          <c:val>
            <c:numRef>
              <c:f>TOTLITDATA0102!$C$33:$AB$33</c:f>
              <c:numCache>
                <c:ptCount val="26"/>
                <c:pt idx="0">
                  <c:v>0.026835714285714286</c:v>
                </c:pt>
                <c:pt idx="1">
                  <c:v>0.02707004714421381</c:v>
                </c:pt>
                <c:pt idx="2">
                  <c:v>0.030111594424094428</c:v>
                </c:pt>
                <c:pt idx="3">
                  <c:v>0.030092892857142863</c:v>
                </c:pt>
                <c:pt idx="4">
                  <c:v>0.03057273360127527</c:v>
                </c:pt>
                <c:pt idx="5">
                  <c:v>0.022515760582010585</c:v>
                </c:pt>
                <c:pt idx="6">
                  <c:v>0.014132070309320307</c:v>
                </c:pt>
                <c:pt idx="7">
                  <c:v>0.019627094880428214</c:v>
                </c:pt>
                <c:pt idx="8">
                  <c:v>0.03873579497354498</c:v>
                </c:pt>
                <c:pt idx="9">
                  <c:v>0.03394359788359789</c:v>
                </c:pt>
                <c:pt idx="10">
                  <c:v>0.03674479188712521</c:v>
                </c:pt>
                <c:pt idx="11">
                  <c:v>0.030123873456790125</c:v>
                </c:pt>
                <c:pt idx="12">
                  <c:v>0.023332899837997873</c:v>
                </c:pt>
                <c:pt idx="13">
                  <c:v>0.021314740028490025</c:v>
                </c:pt>
                <c:pt idx="14">
                  <c:v>0.02714465201465201</c:v>
                </c:pt>
                <c:pt idx="15">
                  <c:v>0.029023902998236328</c:v>
                </c:pt>
                <c:pt idx="16">
                  <c:v>0.03552416361416362</c:v>
                </c:pt>
                <c:pt idx="17">
                  <c:v>0.020139749016415683</c:v>
                </c:pt>
                <c:pt idx="18">
                  <c:v>0.02665008024691358</c:v>
                </c:pt>
                <c:pt idx="19">
                  <c:v>0.025729396011396014</c:v>
                </c:pt>
                <c:pt idx="20">
                  <c:v>0.025535238095238097</c:v>
                </c:pt>
                <c:pt idx="21">
                  <c:v>0.01966915750915751</c:v>
                </c:pt>
                <c:pt idx="22">
                  <c:v>0.022153439360929558</c:v>
                </c:pt>
                <c:pt idx="23">
                  <c:v>0.01758890164156831</c:v>
                </c:pt>
                <c:pt idx="24">
                  <c:v>0.01626702536969204</c:v>
                </c:pt>
                <c:pt idx="25">
                  <c:v>0.031448182064848736</c:v>
                </c:pt>
              </c:numCache>
            </c:numRef>
          </c:val>
        </c:ser>
        <c:ser>
          <c:idx val="2"/>
          <c:order val="2"/>
          <c:tx>
            <c:strRef>
              <c:f>TOTLITDATA0102!$B$34</c:f>
              <c:strCache>
                <c:ptCount val="1"/>
                <c:pt idx="0">
                  <c:v>Mean, Ultisol-Slope Plots (N=6)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TOTLITDATA0102!$C$31:$AB$31</c:f>
              <c:strCache>
                <c:ptCount val="26"/>
                <c:pt idx="0">
                  <c:v>37179</c:v>
                </c:pt>
                <c:pt idx="1">
                  <c:v>37193</c:v>
                </c:pt>
                <c:pt idx="2">
                  <c:v>37207</c:v>
                </c:pt>
                <c:pt idx="3">
                  <c:v>37221</c:v>
                </c:pt>
                <c:pt idx="4">
                  <c:v>37235</c:v>
                </c:pt>
                <c:pt idx="5">
                  <c:v>37249</c:v>
                </c:pt>
                <c:pt idx="6">
                  <c:v>37265</c:v>
                </c:pt>
                <c:pt idx="7">
                  <c:v>37277</c:v>
                </c:pt>
                <c:pt idx="8">
                  <c:v>37291</c:v>
                </c:pt>
                <c:pt idx="9">
                  <c:v>37305</c:v>
                </c:pt>
                <c:pt idx="10">
                  <c:v>37319</c:v>
                </c:pt>
                <c:pt idx="11">
                  <c:v>37333</c:v>
                </c:pt>
                <c:pt idx="12">
                  <c:v>37347</c:v>
                </c:pt>
                <c:pt idx="13">
                  <c:v>37361</c:v>
                </c:pt>
                <c:pt idx="14">
                  <c:v>37375</c:v>
                </c:pt>
                <c:pt idx="15">
                  <c:v>37389</c:v>
                </c:pt>
                <c:pt idx="16">
                  <c:v>37403</c:v>
                </c:pt>
                <c:pt idx="17">
                  <c:v>37417</c:v>
                </c:pt>
                <c:pt idx="18">
                  <c:v>37431</c:v>
                </c:pt>
                <c:pt idx="19">
                  <c:v>37445</c:v>
                </c:pt>
                <c:pt idx="20">
                  <c:v>37459</c:v>
                </c:pt>
                <c:pt idx="21">
                  <c:v>37473</c:v>
                </c:pt>
                <c:pt idx="22">
                  <c:v>37487</c:v>
                </c:pt>
                <c:pt idx="23">
                  <c:v>37501</c:v>
                </c:pt>
                <c:pt idx="24">
                  <c:v>37515</c:v>
                </c:pt>
                <c:pt idx="25">
                  <c:v>37529</c:v>
                </c:pt>
              </c:strCache>
            </c:strRef>
          </c:cat>
          <c:val>
            <c:numRef>
              <c:f>TOTLITDATA0102!$C$34:$AB$34</c:f>
              <c:numCache>
                <c:ptCount val="26"/>
                <c:pt idx="0">
                  <c:v>0.04463350427350427</c:v>
                </c:pt>
                <c:pt idx="1">
                  <c:v>0.024304349206349204</c:v>
                </c:pt>
                <c:pt idx="2">
                  <c:v>0.020348587708587707</c:v>
                </c:pt>
                <c:pt idx="3">
                  <c:v>0.02861808465608466</c:v>
                </c:pt>
                <c:pt idx="4">
                  <c:v>0.03045258445258445</c:v>
                </c:pt>
                <c:pt idx="5">
                  <c:v>0.01921262566137566</c:v>
                </c:pt>
                <c:pt idx="6">
                  <c:v>0.015444882716049385</c:v>
                </c:pt>
                <c:pt idx="7">
                  <c:v>0.016715852974186308</c:v>
                </c:pt>
                <c:pt idx="8">
                  <c:v>0.02464126807760141</c:v>
                </c:pt>
                <c:pt idx="9">
                  <c:v>0.0321421164021164</c:v>
                </c:pt>
                <c:pt idx="10">
                  <c:v>0.03017103350970018</c:v>
                </c:pt>
                <c:pt idx="11">
                  <c:v>0.02535837934904601</c:v>
                </c:pt>
                <c:pt idx="12">
                  <c:v>0.02632830416497083</c:v>
                </c:pt>
                <c:pt idx="13">
                  <c:v>0.018860303750830063</c:v>
                </c:pt>
                <c:pt idx="14">
                  <c:v>0.031015513838013837</c:v>
                </c:pt>
                <c:pt idx="15">
                  <c:v>0.02661960361552028</c:v>
                </c:pt>
                <c:pt idx="16">
                  <c:v>0.031289135802469135</c:v>
                </c:pt>
                <c:pt idx="17">
                  <c:v>0.019272607719441052</c:v>
                </c:pt>
                <c:pt idx="18">
                  <c:v>0.022287944444444447</c:v>
                </c:pt>
                <c:pt idx="19">
                  <c:v>0.026693893976393976</c:v>
                </c:pt>
                <c:pt idx="20">
                  <c:v>0.026803317053317056</c:v>
                </c:pt>
                <c:pt idx="21">
                  <c:v>0.02115820105820106</c:v>
                </c:pt>
                <c:pt idx="22">
                  <c:v>0.017290334474530555</c:v>
                </c:pt>
                <c:pt idx="23">
                  <c:v>0.0186425234025234</c:v>
                </c:pt>
                <c:pt idx="24">
                  <c:v>0.01673799810066477</c:v>
                </c:pt>
                <c:pt idx="25">
                  <c:v>0.023586587548254212</c:v>
                </c:pt>
              </c:numCache>
            </c:numRef>
          </c:val>
        </c:ser>
        <c:axId val="2509068"/>
        <c:axId val="22581613"/>
      </c:barChart>
      <c:catAx>
        <c:axId val="2509068"/>
        <c:scaling>
          <c:orientation val="minMax"/>
        </c:scaling>
        <c:axPos val="b"/>
        <c:delete val="0"/>
        <c:numFmt formatCode="d-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1613"/>
        <c:crossesAt val="0"/>
        <c:auto val="0"/>
        <c:lblOffset val="100"/>
        <c:tickLblSkip val="2"/>
        <c:noMultiLvlLbl val="0"/>
      </c:catAx>
      <c:valAx>
        <c:axId val="22581613"/>
        <c:scaling>
          <c:orientation val="minMax"/>
          <c:max val="0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FINE LITTERFALL RATE (Mg / HA / DAY)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068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25"/>
          <c:y val="0.1395"/>
          <c:w val="0.311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FINE WOODY (&lt; 1 CM DIA.) LITTERFALL BY PLOT, YR 5 (Oct. 01 - Sept. 02)
 </a:t>
            </a:r>
          </a:p>
        </c:rich>
      </c:tx>
      <c:layout>
        <c:manualLayout>
          <c:xMode val="factor"/>
          <c:yMode val="factor"/>
          <c:x val="0.03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6"/>
          <c:w val="0.9275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TWIGDATA0102!$AF$45:$AF$62</c:f>
              <c:strCache>
                <c:ptCount val="1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L1</c:v>
                </c:pt>
                <c:pt idx="7">
                  <c:v>L2</c:v>
                </c:pt>
                <c:pt idx="8">
                  <c:v>L3</c:v>
                </c:pt>
                <c:pt idx="9">
                  <c:v>L4</c:v>
                </c:pt>
                <c:pt idx="10">
                  <c:v>L5</c:v>
                </c:pt>
                <c:pt idx="11">
                  <c:v>L6</c:v>
                </c:pt>
                <c:pt idx="12">
                  <c:v>P1</c:v>
                </c:pt>
                <c:pt idx="13">
                  <c:v>P2</c:v>
                </c:pt>
                <c:pt idx="14">
                  <c:v>P3</c:v>
                </c:pt>
                <c:pt idx="15">
                  <c:v>P4</c:v>
                </c:pt>
                <c:pt idx="16">
                  <c:v>P5</c:v>
                </c:pt>
                <c:pt idx="17">
                  <c:v>P6</c:v>
                </c:pt>
              </c:strCache>
            </c:strRef>
          </c:cat>
          <c:val>
            <c:numRef>
              <c:f>TWIGDATA0102!$AI$45:$AI$62</c:f>
              <c:numCache>
                <c:ptCount val="18"/>
                <c:pt idx="0">
                  <c:v>0.3603375115101288</c:v>
                </c:pt>
                <c:pt idx="1">
                  <c:v>0.7130473296500921</c:v>
                </c:pt>
                <c:pt idx="2">
                  <c:v>0.32701408019589834</c:v>
                </c:pt>
                <c:pt idx="3">
                  <c:v>0.3694108356290175</c:v>
                </c:pt>
                <c:pt idx="4">
                  <c:v>0.6669845511390966</c:v>
                </c:pt>
                <c:pt idx="5">
                  <c:v>0.2756463064713065</c:v>
                </c:pt>
                <c:pt idx="6">
                  <c:v>0.5510477731864096</c:v>
                </c:pt>
                <c:pt idx="7">
                  <c:v>0.5300847870879121</c:v>
                </c:pt>
                <c:pt idx="8">
                  <c:v>0.35866960088522587</c:v>
                </c:pt>
                <c:pt idx="9">
                  <c:v>1.240476343101343</c:v>
                </c:pt>
                <c:pt idx="10">
                  <c:v>0.5968997863247864</c:v>
                </c:pt>
                <c:pt idx="11">
                  <c:v>0.2341985844017094</c:v>
                </c:pt>
                <c:pt idx="12">
                  <c:v>0.3227617249846532</c:v>
                </c:pt>
                <c:pt idx="13">
                  <c:v>0.3267819597069596</c:v>
                </c:pt>
                <c:pt idx="14">
                  <c:v>0.8988760073260075</c:v>
                </c:pt>
                <c:pt idx="15">
                  <c:v>0.2960978937728939</c:v>
                </c:pt>
                <c:pt idx="16">
                  <c:v>0.31497461080586076</c:v>
                </c:pt>
                <c:pt idx="17">
                  <c:v>0.3665687423687424</c:v>
                </c:pt>
              </c:numCache>
            </c:numRef>
          </c:val>
        </c:ser>
        <c:axId val="16720806"/>
        <c:axId val="16269527"/>
      </c:barChart>
      <c:catAx>
        <c:axId val="16720806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69527"/>
        <c:crossesAt val="0"/>
        <c:auto val="0"/>
        <c:lblOffset val="100"/>
        <c:tickLblSkip val="1"/>
        <c:noMultiLvlLbl val="0"/>
      </c:catAx>
      <c:valAx>
        <c:axId val="16269527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FINE WOODY LITTERFALL (Mg C / Ha / Yr)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20806"/>
        <c:crossesAt val="1"/>
        <c:crossBetween val="between"/>
        <c:dispUnits/>
        <c:majorUnit val="0.5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BIG LEAF LITTERFALL, YEAR 5 (OCT. 01-SEP. 02)</a:t>
            </a:r>
          </a:p>
        </c:rich>
      </c:tx>
      <c:layout>
        <c:manualLayout>
          <c:xMode val="factor"/>
          <c:yMode val="factor"/>
          <c:x val="0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825"/>
          <c:w val="0.923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BIGLEAFDATA0102!$B$32</c:f>
              <c:strCache>
                <c:ptCount val="1"/>
                <c:pt idx="0">
                  <c:v>Mean, Alluvial Plots (N=6)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BIGLEAFDATA0102!$C$31:$AB$31</c:f>
              <c:strCache>
                <c:ptCount val="26"/>
                <c:pt idx="0">
                  <c:v>37179</c:v>
                </c:pt>
                <c:pt idx="1">
                  <c:v>37193</c:v>
                </c:pt>
                <c:pt idx="2">
                  <c:v>37207</c:v>
                </c:pt>
                <c:pt idx="3">
                  <c:v>37221</c:v>
                </c:pt>
                <c:pt idx="4">
                  <c:v>37235</c:v>
                </c:pt>
                <c:pt idx="5">
                  <c:v>37249</c:v>
                </c:pt>
                <c:pt idx="6">
                  <c:v>37265</c:v>
                </c:pt>
                <c:pt idx="7">
                  <c:v>37277</c:v>
                </c:pt>
                <c:pt idx="8">
                  <c:v>37291</c:v>
                </c:pt>
                <c:pt idx="9">
                  <c:v>37305</c:v>
                </c:pt>
                <c:pt idx="10">
                  <c:v>37319</c:v>
                </c:pt>
                <c:pt idx="11">
                  <c:v>37333</c:v>
                </c:pt>
                <c:pt idx="12">
                  <c:v>37347</c:v>
                </c:pt>
                <c:pt idx="13">
                  <c:v>37361</c:v>
                </c:pt>
                <c:pt idx="14">
                  <c:v>37375</c:v>
                </c:pt>
                <c:pt idx="15">
                  <c:v>37389</c:v>
                </c:pt>
                <c:pt idx="16">
                  <c:v>37403</c:v>
                </c:pt>
                <c:pt idx="17">
                  <c:v>37417</c:v>
                </c:pt>
                <c:pt idx="18">
                  <c:v>37431</c:v>
                </c:pt>
                <c:pt idx="19">
                  <c:v>37445</c:v>
                </c:pt>
                <c:pt idx="20">
                  <c:v>37459</c:v>
                </c:pt>
                <c:pt idx="21">
                  <c:v>37473</c:v>
                </c:pt>
                <c:pt idx="22">
                  <c:v>37487</c:v>
                </c:pt>
                <c:pt idx="23">
                  <c:v>37501</c:v>
                </c:pt>
                <c:pt idx="24">
                  <c:v>37515</c:v>
                </c:pt>
                <c:pt idx="25">
                  <c:v>37529</c:v>
                </c:pt>
              </c:strCache>
            </c:strRef>
          </c:cat>
          <c:val>
            <c:numRef>
              <c:f>BIGLEAFDATA0102!$C$32:$AB$32</c:f>
              <c:numCache>
                <c:ptCount val="26"/>
                <c:pt idx="0">
                  <c:v>0.003538207163207163</c:v>
                </c:pt>
                <c:pt idx="1">
                  <c:v>0.0005216402116402116</c:v>
                </c:pt>
                <c:pt idx="2">
                  <c:v>0.00042990476190476193</c:v>
                </c:pt>
                <c:pt idx="3">
                  <c:v>0.0021121697530864197</c:v>
                </c:pt>
                <c:pt idx="4">
                  <c:v>0.0031549607182940515</c:v>
                </c:pt>
                <c:pt idx="5">
                  <c:v>0.002911712962962963</c:v>
                </c:pt>
                <c:pt idx="6">
                  <c:v>0.0004261728395061728</c:v>
                </c:pt>
                <c:pt idx="7">
                  <c:v>0.0032702697056030392</c:v>
                </c:pt>
                <c:pt idx="8">
                  <c:v>0.00040708994708994707</c:v>
                </c:pt>
                <c:pt idx="9">
                  <c:v>0</c:v>
                </c:pt>
                <c:pt idx="10">
                  <c:v>0.0013348709808709807</c:v>
                </c:pt>
                <c:pt idx="11">
                  <c:v>0.000742412155745489</c:v>
                </c:pt>
                <c:pt idx="12">
                  <c:v>0.00017373219373219374</c:v>
                </c:pt>
                <c:pt idx="13">
                  <c:v>0</c:v>
                </c:pt>
                <c:pt idx="14">
                  <c:v>0.0016953086419753086</c:v>
                </c:pt>
                <c:pt idx="15">
                  <c:v>0.0011947985347985348</c:v>
                </c:pt>
                <c:pt idx="16">
                  <c:v>0.0010934320987654321</c:v>
                </c:pt>
                <c:pt idx="17">
                  <c:v>0.0003045432098765432</c:v>
                </c:pt>
                <c:pt idx="18">
                  <c:v>0</c:v>
                </c:pt>
                <c:pt idx="19">
                  <c:v>0.0008887407407407407</c:v>
                </c:pt>
                <c:pt idx="20">
                  <c:v>0.001931058201058201</c:v>
                </c:pt>
                <c:pt idx="21">
                  <c:v>0.001550634920634921</c:v>
                </c:pt>
                <c:pt idx="22">
                  <c:v>0.00022587654320987657</c:v>
                </c:pt>
                <c:pt idx="23">
                  <c:v>0.00011694342694342694</c:v>
                </c:pt>
                <c:pt idx="24">
                  <c:v>0.0025948305274971946</c:v>
                </c:pt>
                <c:pt idx="25">
                  <c:v>0.0007688888888888889</c:v>
                </c:pt>
              </c:numCache>
            </c:numRef>
          </c:val>
        </c:ser>
        <c:ser>
          <c:idx val="1"/>
          <c:order val="1"/>
          <c:tx>
            <c:strRef>
              <c:f>BIGLEAFDATA0102!$B$33</c:f>
              <c:strCache>
                <c:ptCount val="1"/>
                <c:pt idx="0">
                  <c:v>Mean, Ultisol-Plateau Plots (N=6)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BIGLEAFDATA0102!$C$31:$AB$31</c:f>
              <c:strCache>
                <c:ptCount val="26"/>
                <c:pt idx="0">
                  <c:v>37179</c:v>
                </c:pt>
                <c:pt idx="1">
                  <c:v>37193</c:v>
                </c:pt>
                <c:pt idx="2">
                  <c:v>37207</c:v>
                </c:pt>
                <c:pt idx="3">
                  <c:v>37221</c:v>
                </c:pt>
                <c:pt idx="4">
                  <c:v>37235</c:v>
                </c:pt>
                <c:pt idx="5">
                  <c:v>37249</c:v>
                </c:pt>
                <c:pt idx="6">
                  <c:v>37265</c:v>
                </c:pt>
                <c:pt idx="7">
                  <c:v>37277</c:v>
                </c:pt>
                <c:pt idx="8">
                  <c:v>37291</c:v>
                </c:pt>
                <c:pt idx="9">
                  <c:v>37305</c:v>
                </c:pt>
                <c:pt idx="10">
                  <c:v>37319</c:v>
                </c:pt>
                <c:pt idx="11">
                  <c:v>37333</c:v>
                </c:pt>
                <c:pt idx="12">
                  <c:v>37347</c:v>
                </c:pt>
                <c:pt idx="13">
                  <c:v>37361</c:v>
                </c:pt>
                <c:pt idx="14">
                  <c:v>37375</c:v>
                </c:pt>
                <c:pt idx="15">
                  <c:v>37389</c:v>
                </c:pt>
                <c:pt idx="16">
                  <c:v>37403</c:v>
                </c:pt>
                <c:pt idx="17">
                  <c:v>37417</c:v>
                </c:pt>
                <c:pt idx="18">
                  <c:v>37431</c:v>
                </c:pt>
                <c:pt idx="19">
                  <c:v>37445</c:v>
                </c:pt>
                <c:pt idx="20">
                  <c:v>37459</c:v>
                </c:pt>
                <c:pt idx="21">
                  <c:v>37473</c:v>
                </c:pt>
                <c:pt idx="22">
                  <c:v>37487</c:v>
                </c:pt>
                <c:pt idx="23">
                  <c:v>37501</c:v>
                </c:pt>
                <c:pt idx="24">
                  <c:v>37515</c:v>
                </c:pt>
                <c:pt idx="25">
                  <c:v>37529</c:v>
                </c:pt>
              </c:strCache>
            </c:strRef>
          </c:cat>
          <c:val>
            <c:numRef>
              <c:f>BIGLEAFDATA0102!$C$33:$AB$33</c:f>
              <c:numCache>
                <c:ptCount val="26"/>
                <c:pt idx="0">
                  <c:v>0.0022007407407407405</c:v>
                </c:pt>
                <c:pt idx="1">
                  <c:v>0.0012464021164021164</c:v>
                </c:pt>
                <c:pt idx="2">
                  <c:v>0.0019943345543345548</c:v>
                </c:pt>
                <c:pt idx="3">
                  <c:v>0.00048276895943562617</c:v>
                </c:pt>
                <c:pt idx="4">
                  <c:v>0.0023422927689594353</c:v>
                </c:pt>
                <c:pt idx="5">
                  <c:v>0.0018197089947089948</c:v>
                </c:pt>
                <c:pt idx="6">
                  <c:v>0.0002974537037037037</c:v>
                </c:pt>
                <c:pt idx="7">
                  <c:v>0.00011845679012345681</c:v>
                </c:pt>
                <c:pt idx="8">
                  <c:v>0.009392546296296296</c:v>
                </c:pt>
                <c:pt idx="9">
                  <c:v>0.0020687830687830693</c:v>
                </c:pt>
                <c:pt idx="10">
                  <c:v>0.00168879012345679</c:v>
                </c:pt>
                <c:pt idx="11">
                  <c:v>0.0003303240740740741</c:v>
                </c:pt>
                <c:pt idx="12">
                  <c:v>0</c:v>
                </c:pt>
                <c:pt idx="13">
                  <c:v>0</c:v>
                </c:pt>
                <c:pt idx="14">
                  <c:v>0.000888888888888889</c:v>
                </c:pt>
                <c:pt idx="15">
                  <c:v>0.0028695238095238097</c:v>
                </c:pt>
                <c:pt idx="16">
                  <c:v>0.003935802469135803</c:v>
                </c:pt>
                <c:pt idx="17">
                  <c:v>0</c:v>
                </c:pt>
                <c:pt idx="18">
                  <c:v>0.0020059753086419754</c:v>
                </c:pt>
                <c:pt idx="19">
                  <c:v>0.0006595441595441596</c:v>
                </c:pt>
                <c:pt idx="20">
                  <c:v>0.0007332804232804232</c:v>
                </c:pt>
                <c:pt idx="21">
                  <c:v>0.0009263410663410664</c:v>
                </c:pt>
                <c:pt idx="22">
                  <c:v>0.0022860043572984754</c:v>
                </c:pt>
                <c:pt idx="23">
                  <c:v>0.0007452910052910053</c:v>
                </c:pt>
                <c:pt idx="24">
                  <c:v>0.0003451358024691358</c:v>
                </c:pt>
                <c:pt idx="25">
                  <c:v>0.000808641975308642</c:v>
                </c:pt>
              </c:numCache>
            </c:numRef>
          </c:val>
        </c:ser>
        <c:ser>
          <c:idx val="2"/>
          <c:order val="2"/>
          <c:tx>
            <c:strRef>
              <c:f>BIGLEAFDATA0102!$B$34</c:f>
              <c:strCache>
                <c:ptCount val="1"/>
                <c:pt idx="0">
                  <c:v>Mean, Ultisol-Slope Plots (N=6)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BIGLEAFDATA0102!$C$31:$AB$31</c:f>
              <c:strCache>
                <c:ptCount val="26"/>
                <c:pt idx="0">
                  <c:v>37179</c:v>
                </c:pt>
                <c:pt idx="1">
                  <c:v>37193</c:v>
                </c:pt>
                <c:pt idx="2">
                  <c:v>37207</c:v>
                </c:pt>
                <c:pt idx="3">
                  <c:v>37221</c:v>
                </c:pt>
                <c:pt idx="4">
                  <c:v>37235</c:v>
                </c:pt>
                <c:pt idx="5">
                  <c:v>37249</c:v>
                </c:pt>
                <c:pt idx="6">
                  <c:v>37265</c:v>
                </c:pt>
                <c:pt idx="7">
                  <c:v>37277</c:v>
                </c:pt>
                <c:pt idx="8">
                  <c:v>37291</c:v>
                </c:pt>
                <c:pt idx="9">
                  <c:v>37305</c:v>
                </c:pt>
                <c:pt idx="10">
                  <c:v>37319</c:v>
                </c:pt>
                <c:pt idx="11">
                  <c:v>37333</c:v>
                </c:pt>
                <c:pt idx="12">
                  <c:v>37347</c:v>
                </c:pt>
                <c:pt idx="13">
                  <c:v>37361</c:v>
                </c:pt>
                <c:pt idx="14">
                  <c:v>37375</c:v>
                </c:pt>
                <c:pt idx="15">
                  <c:v>37389</c:v>
                </c:pt>
                <c:pt idx="16">
                  <c:v>37403</c:v>
                </c:pt>
                <c:pt idx="17">
                  <c:v>37417</c:v>
                </c:pt>
                <c:pt idx="18">
                  <c:v>37431</c:v>
                </c:pt>
                <c:pt idx="19">
                  <c:v>37445</c:v>
                </c:pt>
                <c:pt idx="20">
                  <c:v>37459</c:v>
                </c:pt>
                <c:pt idx="21">
                  <c:v>37473</c:v>
                </c:pt>
                <c:pt idx="22">
                  <c:v>37487</c:v>
                </c:pt>
                <c:pt idx="23">
                  <c:v>37501</c:v>
                </c:pt>
                <c:pt idx="24">
                  <c:v>37515</c:v>
                </c:pt>
                <c:pt idx="25">
                  <c:v>37529</c:v>
                </c:pt>
              </c:strCache>
            </c:strRef>
          </c:cat>
          <c:val>
            <c:numRef>
              <c:f>BIGLEAFDATA0102!$C$34:$AB$34</c:f>
              <c:numCache>
                <c:ptCount val="26"/>
                <c:pt idx="0">
                  <c:v>0.0014338461538461536</c:v>
                </c:pt>
                <c:pt idx="1">
                  <c:v>0.0019355555555555556</c:v>
                </c:pt>
                <c:pt idx="2">
                  <c:v>0.0012896296296296297</c:v>
                </c:pt>
                <c:pt idx="3">
                  <c:v>0.0031781234567901232</c:v>
                </c:pt>
                <c:pt idx="4">
                  <c:v>0.005026263736263736</c:v>
                </c:pt>
                <c:pt idx="5">
                  <c:v>0.0012547089947089946</c:v>
                </c:pt>
                <c:pt idx="6">
                  <c:v>0.0002786543209876543</c:v>
                </c:pt>
                <c:pt idx="7">
                  <c:v>0.0002644219977553311</c:v>
                </c:pt>
                <c:pt idx="8">
                  <c:v>0.00021703703703703704</c:v>
                </c:pt>
                <c:pt idx="9">
                  <c:v>0.002575661375661376</c:v>
                </c:pt>
                <c:pt idx="10">
                  <c:v>0.0013296825396825395</c:v>
                </c:pt>
                <c:pt idx="11">
                  <c:v>0.0007148148148148148</c:v>
                </c:pt>
                <c:pt idx="12">
                  <c:v>0.0012787115244958383</c:v>
                </c:pt>
                <c:pt idx="13">
                  <c:v>0.001451054131054131</c:v>
                </c:pt>
                <c:pt idx="14">
                  <c:v>0.005607789987789988</c:v>
                </c:pt>
                <c:pt idx="15">
                  <c:v>0.0009203597883597883</c:v>
                </c:pt>
                <c:pt idx="16">
                  <c:v>0.0022560161443494777</c:v>
                </c:pt>
                <c:pt idx="17">
                  <c:v>0.0015357986704653368</c:v>
                </c:pt>
                <c:pt idx="18">
                  <c:v>0.0001999506172839506</c:v>
                </c:pt>
                <c:pt idx="19">
                  <c:v>0.004061926638176638</c:v>
                </c:pt>
                <c:pt idx="20">
                  <c:v>0.0025079772079772077</c:v>
                </c:pt>
                <c:pt idx="21">
                  <c:v>0</c:v>
                </c:pt>
                <c:pt idx="22">
                  <c:v>0.0005435474634298165</c:v>
                </c:pt>
                <c:pt idx="23">
                  <c:v>0.00016486772486772486</c:v>
                </c:pt>
                <c:pt idx="24">
                  <c:v>0.0010074074074074074</c:v>
                </c:pt>
                <c:pt idx="25">
                  <c:v>3.4478114478114485E-05</c:v>
                </c:pt>
              </c:numCache>
            </c:numRef>
          </c:val>
        </c:ser>
        <c:gapWidth val="70"/>
        <c:axId val="1907926"/>
        <c:axId val="17171335"/>
      </c:barChart>
      <c:catAx>
        <c:axId val="1907926"/>
        <c:scaling>
          <c:orientation val="minMax"/>
        </c:scaling>
        <c:axPos val="b"/>
        <c:delete val="0"/>
        <c:numFmt formatCode="d-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71335"/>
        <c:crossesAt val="0"/>
        <c:auto val="0"/>
        <c:lblOffset val="100"/>
        <c:tickLblSkip val="2"/>
        <c:noMultiLvlLbl val="0"/>
      </c:catAx>
      <c:valAx>
        <c:axId val="17171335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BIG LEAF LITTERFALL RATE (Mg / HA / DAY)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7926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25"/>
          <c:y val="0.15125"/>
          <c:w val="0.3235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LEAF LITTERFALL, YEAR 5 (OCT. 01-SEP. 02)</a:t>
            </a:r>
          </a:p>
        </c:rich>
      </c:tx>
      <c:layout>
        <c:manualLayout>
          <c:xMode val="factor"/>
          <c:yMode val="factor"/>
          <c:x val="0.010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0825"/>
          <c:w val="0.923"/>
          <c:h val="0.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LEAFDATA0102!$B$32</c:f>
              <c:strCache>
                <c:ptCount val="1"/>
                <c:pt idx="0">
                  <c:v>Mean, Alluvial Plots (N=6)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LEAFDATA0102!$C$31:$AB$31</c:f>
              <c:strCache>
                <c:ptCount val="26"/>
                <c:pt idx="0">
                  <c:v>37179</c:v>
                </c:pt>
                <c:pt idx="1">
                  <c:v>37193</c:v>
                </c:pt>
                <c:pt idx="2">
                  <c:v>37207</c:v>
                </c:pt>
                <c:pt idx="3">
                  <c:v>37221</c:v>
                </c:pt>
                <c:pt idx="4">
                  <c:v>37235</c:v>
                </c:pt>
                <c:pt idx="5">
                  <c:v>37249</c:v>
                </c:pt>
                <c:pt idx="6">
                  <c:v>37265</c:v>
                </c:pt>
                <c:pt idx="7">
                  <c:v>37277</c:v>
                </c:pt>
                <c:pt idx="8">
                  <c:v>37291</c:v>
                </c:pt>
                <c:pt idx="9">
                  <c:v>37305</c:v>
                </c:pt>
                <c:pt idx="10">
                  <c:v>37319</c:v>
                </c:pt>
                <c:pt idx="11">
                  <c:v>37333</c:v>
                </c:pt>
                <c:pt idx="12">
                  <c:v>37347</c:v>
                </c:pt>
                <c:pt idx="13">
                  <c:v>37361</c:v>
                </c:pt>
                <c:pt idx="14">
                  <c:v>37375</c:v>
                </c:pt>
                <c:pt idx="15">
                  <c:v>37389</c:v>
                </c:pt>
                <c:pt idx="16">
                  <c:v>37403</c:v>
                </c:pt>
                <c:pt idx="17">
                  <c:v>37417</c:v>
                </c:pt>
                <c:pt idx="18">
                  <c:v>37431</c:v>
                </c:pt>
                <c:pt idx="19">
                  <c:v>37445</c:v>
                </c:pt>
                <c:pt idx="20">
                  <c:v>37459</c:v>
                </c:pt>
                <c:pt idx="21">
                  <c:v>37473</c:v>
                </c:pt>
                <c:pt idx="22">
                  <c:v>37487</c:v>
                </c:pt>
                <c:pt idx="23">
                  <c:v>37501</c:v>
                </c:pt>
                <c:pt idx="24">
                  <c:v>37515</c:v>
                </c:pt>
                <c:pt idx="25">
                  <c:v>37529</c:v>
                </c:pt>
              </c:strCache>
            </c:strRef>
          </c:cat>
          <c:val>
            <c:numRef>
              <c:f>LEAFDATA0102!$C$32:$AB$32</c:f>
              <c:numCache>
                <c:ptCount val="26"/>
                <c:pt idx="0">
                  <c:v>0.021154405779405777</c:v>
                </c:pt>
                <c:pt idx="1">
                  <c:v>0.019616064306064305</c:v>
                </c:pt>
                <c:pt idx="2">
                  <c:v>0.019129728395061732</c:v>
                </c:pt>
                <c:pt idx="3">
                  <c:v>0.02703258421516755</c:v>
                </c:pt>
                <c:pt idx="4">
                  <c:v>0.02613187269520603</c:v>
                </c:pt>
                <c:pt idx="5">
                  <c:v>0.016804614197530866</c:v>
                </c:pt>
                <c:pt idx="6">
                  <c:v>0.012141869488536156</c:v>
                </c:pt>
                <c:pt idx="7">
                  <c:v>0.01981898765432099</c:v>
                </c:pt>
                <c:pt idx="8">
                  <c:v>0.02341238095238096</c:v>
                </c:pt>
                <c:pt idx="9">
                  <c:v>0.02699470899470899</c:v>
                </c:pt>
                <c:pt idx="10">
                  <c:v>0.02392651390584724</c:v>
                </c:pt>
                <c:pt idx="11">
                  <c:v>0.02123210826210826</c:v>
                </c:pt>
                <c:pt idx="12">
                  <c:v>0.02308593110593111</c:v>
                </c:pt>
                <c:pt idx="13">
                  <c:v>0.017136422346716463</c:v>
                </c:pt>
                <c:pt idx="14">
                  <c:v>0.024224680504680504</c:v>
                </c:pt>
                <c:pt idx="15">
                  <c:v>0.022879118844118845</c:v>
                </c:pt>
                <c:pt idx="16">
                  <c:v>0.0219927266313933</c:v>
                </c:pt>
                <c:pt idx="17">
                  <c:v>0.014366271604938273</c:v>
                </c:pt>
                <c:pt idx="18">
                  <c:v>0.013707407407407406</c:v>
                </c:pt>
                <c:pt idx="19">
                  <c:v>0.02452292877492877</c:v>
                </c:pt>
                <c:pt idx="20">
                  <c:v>0.017095079365079365</c:v>
                </c:pt>
                <c:pt idx="21">
                  <c:v>0.013685352055352056</c:v>
                </c:pt>
                <c:pt idx="22">
                  <c:v>0.011065361967009026</c:v>
                </c:pt>
                <c:pt idx="23">
                  <c:v>0.008939898249898251</c:v>
                </c:pt>
                <c:pt idx="24">
                  <c:v>0.011401227833894502</c:v>
                </c:pt>
                <c:pt idx="25">
                  <c:v>0.018518841405508073</c:v>
                </c:pt>
              </c:numCache>
            </c:numRef>
          </c:val>
        </c:ser>
        <c:ser>
          <c:idx val="1"/>
          <c:order val="1"/>
          <c:tx>
            <c:strRef>
              <c:f>LEAFDATA0102!$B$33</c:f>
              <c:strCache>
                <c:ptCount val="1"/>
                <c:pt idx="0">
                  <c:v>Mean, Ultisol-Plateau Plots (N=6)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LEAFDATA0102!$C$31:$AB$31</c:f>
              <c:strCache>
                <c:ptCount val="26"/>
                <c:pt idx="0">
                  <c:v>37179</c:v>
                </c:pt>
                <c:pt idx="1">
                  <c:v>37193</c:v>
                </c:pt>
                <c:pt idx="2">
                  <c:v>37207</c:v>
                </c:pt>
                <c:pt idx="3">
                  <c:v>37221</c:v>
                </c:pt>
                <c:pt idx="4">
                  <c:v>37235</c:v>
                </c:pt>
                <c:pt idx="5">
                  <c:v>37249</c:v>
                </c:pt>
                <c:pt idx="6">
                  <c:v>37265</c:v>
                </c:pt>
                <c:pt idx="7">
                  <c:v>37277</c:v>
                </c:pt>
                <c:pt idx="8">
                  <c:v>37291</c:v>
                </c:pt>
                <c:pt idx="9">
                  <c:v>37305</c:v>
                </c:pt>
                <c:pt idx="10">
                  <c:v>37319</c:v>
                </c:pt>
                <c:pt idx="11">
                  <c:v>37333</c:v>
                </c:pt>
                <c:pt idx="12">
                  <c:v>37347</c:v>
                </c:pt>
                <c:pt idx="13">
                  <c:v>37361</c:v>
                </c:pt>
                <c:pt idx="14">
                  <c:v>37375</c:v>
                </c:pt>
                <c:pt idx="15">
                  <c:v>37389</c:v>
                </c:pt>
                <c:pt idx="16">
                  <c:v>37403</c:v>
                </c:pt>
                <c:pt idx="17">
                  <c:v>37417</c:v>
                </c:pt>
                <c:pt idx="18">
                  <c:v>37431</c:v>
                </c:pt>
                <c:pt idx="19">
                  <c:v>37445</c:v>
                </c:pt>
                <c:pt idx="20">
                  <c:v>37459</c:v>
                </c:pt>
                <c:pt idx="21">
                  <c:v>37473</c:v>
                </c:pt>
                <c:pt idx="22">
                  <c:v>37487</c:v>
                </c:pt>
                <c:pt idx="23">
                  <c:v>37501</c:v>
                </c:pt>
                <c:pt idx="24">
                  <c:v>37515</c:v>
                </c:pt>
                <c:pt idx="25">
                  <c:v>37529</c:v>
                </c:pt>
              </c:strCache>
            </c:strRef>
          </c:cat>
          <c:val>
            <c:numRef>
              <c:f>LEAFDATA0102!$C$33:$AB$33</c:f>
              <c:numCache>
                <c:ptCount val="26"/>
                <c:pt idx="0">
                  <c:v>0.02337900691900692</c:v>
                </c:pt>
                <c:pt idx="1">
                  <c:v>0.023684025912359245</c:v>
                </c:pt>
                <c:pt idx="2">
                  <c:v>0.024374065934065936</c:v>
                </c:pt>
                <c:pt idx="3">
                  <c:v>0.022738853615520287</c:v>
                </c:pt>
                <c:pt idx="4">
                  <c:v>0.026162525776692442</c:v>
                </c:pt>
                <c:pt idx="5">
                  <c:v>0.017049867724867725</c:v>
                </c:pt>
                <c:pt idx="6">
                  <c:v>0.009939272995522995</c:v>
                </c:pt>
                <c:pt idx="7">
                  <c:v>0.01576824527324527</c:v>
                </c:pt>
                <c:pt idx="8">
                  <c:v>0.03115524470899471</c:v>
                </c:pt>
                <c:pt idx="9">
                  <c:v>0.028063492063492068</c:v>
                </c:pt>
                <c:pt idx="10">
                  <c:v>0.03156498059964727</c:v>
                </c:pt>
                <c:pt idx="11">
                  <c:v>0.026018735970819305</c:v>
                </c:pt>
                <c:pt idx="12">
                  <c:v>0.020776213619350874</c:v>
                </c:pt>
                <c:pt idx="13">
                  <c:v>0.018097222222222223</c:v>
                </c:pt>
                <c:pt idx="14">
                  <c:v>0.02318437118437118</c:v>
                </c:pt>
                <c:pt idx="15">
                  <c:v>0.022915335097001763</c:v>
                </c:pt>
                <c:pt idx="16">
                  <c:v>0.026079575362908697</c:v>
                </c:pt>
                <c:pt idx="17">
                  <c:v>0.01556250169583503</c:v>
                </c:pt>
                <c:pt idx="18">
                  <c:v>0.020039308641975312</c:v>
                </c:pt>
                <c:pt idx="19">
                  <c:v>0.020718911952245286</c:v>
                </c:pt>
                <c:pt idx="20">
                  <c:v>0.019204179894179895</c:v>
                </c:pt>
                <c:pt idx="21">
                  <c:v>0.015055360195360195</c:v>
                </c:pt>
                <c:pt idx="22">
                  <c:v>0.015974229276895943</c:v>
                </c:pt>
                <c:pt idx="23">
                  <c:v>0.012812744539411206</c:v>
                </c:pt>
                <c:pt idx="24">
                  <c:v>0.012251769909103241</c:v>
                </c:pt>
                <c:pt idx="25">
                  <c:v>0.022637837471170805</c:v>
                </c:pt>
              </c:numCache>
            </c:numRef>
          </c:val>
        </c:ser>
        <c:ser>
          <c:idx val="2"/>
          <c:order val="2"/>
          <c:tx>
            <c:strRef>
              <c:f>LEAFDATA0102!$B$34</c:f>
              <c:strCache>
                <c:ptCount val="1"/>
                <c:pt idx="0">
                  <c:v>Mean, Ultisol-Slope Plots (N=6)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LEAFDATA0102!$C$31:$AB$31</c:f>
              <c:strCache>
                <c:ptCount val="26"/>
                <c:pt idx="0">
                  <c:v>37179</c:v>
                </c:pt>
                <c:pt idx="1">
                  <c:v>37193</c:v>
                </c:pt>
                <c:pt idx="2">
                  <c:v>37207</c:v>
                </c:pt>
                <c:pt idx="3">
                  <c:v>37221</c:v>
                </c:pt>
                <c:pt idx="4">
                  <c:v>37235</c:v>
                </c:pt>
                <c:pt idx="5">
                  <c:v>37249</c:v>
                </c:pt>
                <c:pt idx="6">
                  <c:v>37265</c:v>
                </c:pt>
                <c:pt idx="7">
                  <c:v>37277</c:v>
                </c:pt>
                <c:pt idx="8">
                  <c:v>37291</c:v>
                </c:pt>
                <c:pt idx="9">
                  <c:v>37305</c:v>
                </c:pt>
                <c:pt idx="10">
                  <c:v>37319</c:v>
                </c:pt>
                <c:pt idx="11">
                  <c:v>37333</c:v>
                </c:pt>
                <c:pt idx="12">
                  <c:v>37347</c:v>
                </c:pt>
                <c:pt idx="13">
                  <c:v>37361</c:v>
                </c:pt>
                <c:pt idx="14">
                  <c:v>37375</c:v>
                </c:pt>
                <c:pt idx="15">
                  <c:v>37389</c:v>
                </c:pt>
                <c:pt idx="16">
                  <c:v>37403</c:v>
                </c:pt>
                <c:pt idx="17">
                  <c:v>37417</c:v>
                </c:pt>
                <c:pt idx="18">
                  <c:v>37431</c:v>
                </c:pt>
                <c:pt idx="19">
                  <c:v>37445</c:v>
                </c:pt>
                <c:pt idx="20">
                  <c:v>37459</c:v>
                </c:pt>
                <c:pt idx="21">
                  <c:v>37473</c:v>
                </c:pt>
                <c:pt idx="22">
                  <c:v>37487</c:v>
                </c:pt>
                <c:pt idx="23">
                  <c:v>37501</c:v>
                </c:pt>
                <c:pt idx="24">
                  <c:v>37515</c:v>
                </c:pt>
                <c:pt idx="25">
                  <c:v>37529</c:v>
                </c:pt>
              </c:strCache>
            </c:strRef>
          </c:cat>
          <c:val>
            <c:numRef>
              <c:f>LEAFDATA0102!$C$34:$AB$34</c:f>
              <c:numCache>
                <c:ptCount val="26"/>
                <c:pt idx="0">
                  <c:v>0.020367505087505088</c:v>
                </c:pt>
                <c:pt idx="1">
                  <c:v>0.02172285714285714</c:v>
                </c:pt>
                <c:pt idx="2">
                  <c:v>0.016974611314611313</c:v>
                </c:pt>
                <c:pt idx="3">
                  <c:v>0.02256083950617284</c:v>
                </c:pt>
                <c:pt idx="4">
                  <c:v>0.025995738705738708</c:v>
                </c:pt>
                <c:pt idx="5">
                  <c:v>0.014461058201058202</c:v>
                </c:pt>
                <c:pt idx="6">
                  <c:v>0.010674245149911818</c:v>
                </c:pt>
                <c:pt idx="7">
                  <c:v>0.012621324354657688</c:v>
                </c:pt>
                <c:pt idx="8">
                  <c:v>0.017400017636684303</c:v>
                </c:pt>
                <c:pt idx="9">
                  <c:v>0.026676190476190475</c:v>
                </c:pt>
                <c:pt idx="10">
                  <c:v>0.02523479717813051</c:v>
                </c:pt>
                <c:pt idx="11">
                  <c:v>0.01891495510662177</c:v>
                </c:pt>
                <c:pt idx="12">
                  <c:v>0.022742388733271085</c:v>
                </c:pt>
                <c:pt idx="13">
                  <c:v>0.015495031596084228</c:v>
                </c:pt>
                <c:pt idx="14">
                  <c:v>0.025793992673992672</c:v>
                </c:pt>
                <c:pt idx="15">
                  <c:v>0.01697282892416226</c:v>
                </c:pt>
                <c:pt idx="16">
                  <c:v>0.02257273029439696</c:v>
                </c:pt>
                <c:pt idx="17">
                  <c:v>0.013876468186134852</c:v>
                </c:pt>
                <c:pt idx="18">
                  <c:v>0.016166617283950618</c:v>
                </c:pt>
                <c:pt idx="19">
                  <c:v>0.021090416666666667</c:v>
                </c:pt>
                <c:pt idx="20">
                  <c:v>0.01895730565730566</c:v>
                </c:pt>
                <c:pt idx="21">
                  <c:v>0.012246642246642249</c:v>
                </c:pt>
                <c:pt idx="22">
                  <c:v>0.012462335719472977</c:v>
                </c:pt>
                <c:pt idx="23">
                  <c:v>0.014868571428571427</c:v>
                </c:pt>
                <c:pt idx="24">
                  <c:v>0.012212345679012346</c:v>
                </c:pt>
                <c:pt idx="25">
                  <c:v>0.01711296752630086</c:v>
                </c:pt>
              </c:numCache>
            </c:numRef>
          </c:val>
        </c:ser>
        <c:gapWidth val="70"/>
        <c:axId val="20324288"/>
        <c:axId val="48700865"/>
      </c:barChart>
      <c:catAx>
        <c:axId val="20324288"/>
        <c:scaling>
          <c:orientation val="minMax"/>
        </c:scaling>
        <c:axPos val="b"/>
        <c:delete val="0"/>
        <c:numFmt formatCode="d-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00865"/>
        <c:crossesAt val="0"/>
        <c:auto val="0"/>
        <c:lblOffset val="100"/>
        <c:tickLblSkip val="2"/>
        <c:noMultiLvlLbl val="0"/>
      </c:catAx>
      <c:valAx>
        <c:axId val="48700865"/>
        <c:scaling>
          <c:orientation val="minMax"/>
          <c:max val="0.0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LEAF LITTERFALL RATE (Mg / HA / DAY)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24288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8"/>
          <c:y val="0.15475"/>
          <c:w val="0.3235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FRUIT/FLWR LITTERFALL, YEAR 5 (Oct. 01-Sep. 02)</a:t>
            </a:r>
          </a:p>
        </c:rich>
      </c:tx>
      <c:layout>
        <c:manualLayout>
          <c:xMode val="factor"/>
          <c:yMode val="factor"/>
          <c:x val="0.0637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76"/>
          <c:w val="0.928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FLWRFRDATA0102!$B$32</c:f>
              <c:strCache>
                <c:ptCount val="1"/>
                <c:pt idx="0">
                  <c:v>Mean, Alluvial Plots (N=6)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FLWRFRDATA0102!$C$31:$AB$31</c:f>
              <c:strCache>
                <c:ptCount val="26"/>
                <c:pt idx="0">
                  <c:v>37179</c:v>
                </c:pt>
                <c:pt idx="1">
                  <c:v>37193</c:v>
                </c:pt>
                <c:pt idx="2">
                  <c:v>37207</c:v>
                </c:pt>
                <c:pt idx="3">
                  <c:v>37221</c:v>
                </c:pt>
                <c:pt idx="4">
                  <c:v>37235</c:v>
                </c:pt>
                <c:pt idx="5">
                  <c:v>37249</c:v>
                </c:pt>
                <c:pt idx="6">
                  <c:v>37265</c:v>
                </c:pt>
                <c:pt idx="7">
                  <c:v>37277</c:v>
                </c:pt>
                <c:pt idx="8">
                  <c:v>37291</c:v>
                </c:pt>
                <c:pt idx="9">
                  <c:v>37305</c:v>
                </c:pt>
                <c:pt idx="10">
                  <c:v>37319</c:v>
                </c:pt>
                <c:pt idx="11">
                  <c:v>37333</c:v>
                </c:pt>
                <c:pt idx="12">
                  <c:v>37347</c:v>
                </c:pt>
                <c:pt idx="13">
                  <c:v>37361</c:v>
                </c:pt>
                <c:pt idx="14">
                  <c:v>37375</c:v>
                </c:pt>
                <c:pt idx="15">
                  <c:v>37389</c:v>
                </c:pt>
                <c:pt idx="16">
                  <c:v>37403</c:v>
                </c:pt>
                <c:pt idx="17">
                  <c:v>37417</c:v>
                </c:pt>
                <c:pt idx="18">
                  <c:v>37431</c:v>
                </c:pt>
                <c:pt idx="19">
                  <c:v>37445</c:v>
                </c:pt>
                <c:pt idx="20">
                  <c:v>37459</c:v>
                </c:pt>
                <c:pt idx="21">
                  <c:v>37473</c:v>
                </c:pt>
                <c:pt idx="22">
                  <c:v>37487</c:v>
                </c:pt>
                <c:pt idx="23">
                  <c:v>37501</c:v>
                </c:pt>
                <c:pt idx="24">
                  <c:v>37515</c:v>
                </c:pt>
                <c:pt idx="25">
                  <c:v>37529</c:v>
                </c:pt>
              </c:strCache>
            </c:strRef>
          </c:cat>
          <c:val>
            <c:numRef>
              <c:f>FLWRFRDATA0102!$C$32:$AB$32</c:f>
              <c:numCache>
                <c:ptCount val="26"/>
                <c:pt idx="0">
                  <c:v>0.0034251377018043685</c:v>
                </c:pt>
                <c:pt idx="1">
                  <c:v>0.003578563288563289</c:v>
                </c:pt>
                <c:pt idx="2">
                  <c:v>0.004065783950617284</c:v>
                </c:pt>
                <c:pt idx="3">
                  <c:v>0.0031426287477954143</c:v>
                </c:pt>
                <c:pt idx="4">
                  <c:v>0.006718285233285233</c:v>
                </c:pt>
                <c:pt idx="5">
                  <c:v>0.002275765432098765</c:v>
                </c:pt>
                <c:pt idx="6">
                  <c:v>0.0027770828924162257</c:v>
                </c:pt>
                <c:pt idx="7">
                  <c:v>0.006283532763532764</c:v>
                </c:pt>
                <c:pt idx="8">
                  <c:v>0.005410634920634921</c:v>
                </c:pt>
                <c:pt idx="9">
                  <c:v>0.008106084656084657</c:v>
                </c:pt>
                <c:pt idx="10">
                  <c:v>0.003419871387871388</c:v>
                </c:pt>
                <c:pt idx="11">
                  <c:v>0.005337023504273504</c:v>
                </c:pt>
                <c:pt idx="12">
                  <c:v>0.0033089044289044286</c:v>
                </c:pt>
                <c:pt idx="13">
                  <c:v>0.003971201213818862</c:v>
                </c:pt>
                <c:pt idx="14">
                  <c:v>0.004636449599782933</c:v>
                </c:pt>
                <c:pt idx="15">
                  <c:v>0.0027085927960927964</c:v>
                </c:pt>
                <c:pt idx="16">
                  <c:v>0.00536020987654321</c:v>
                </c:pt>
                <c:pt idx="17">
                  <c:v>0.00415246560846561</c:v>
                </c:pt>
                <c:pt idx="18">
                  <c:v>0.003980222222222223</c:v>
                </c:pt>
                <c:pt idx="19">
                  <c:v>0.005373800569800569</c:v>
                </c:pt>
                <c:pt idx="20">
                  <c:v>0.0039009523809523813</c:v>
                </c:pt>
                <c:pt idx="21">
                  <c:v>0.007177537647537649</c:v>
                </c:pt>
                <c:pt idx="22">
                  <c:v>0.004907377943770101</c:v>
                </c:pt>
                <c:pt idx="23">
                  <c:v>0.0019366218966218969</c:v>
                </c:pt>
                <c:pt idx="24">
                  <c:v>0.0034742850729517403</c:v>
                </c:pt>
                <c:pt idx="25">
                  <c:v>0.0034037416904083573</c:v>
                </c:pt>
              </c:numCache>
            </c:numRef>
          </c:val>
        </c:ser>
        <c:ser>
          <c:idx val="1"/>
          <c:order val="1"/>
          <c:tx>
            <c:strRef>
              <c:f>FLWRFRDATA0102!$B$33</c:f>
              <c:strCache>
                <c:ptCount val="1"/>
                <c:pt idx="0">
                  <c:v>Mean, Ultisol-Plateau Plots (N=6)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FLWRFRDATA0102!$C$31:$AB$31</c:f>
              <c:strCache>
                <c:ptCount val="26"/>
                <c:pt idx="0">
                  <c:v>37179</c:v>
                </c:pt>
                <c:pt idx="1">
                  <c:v>37193</c:v>
                </c:pt>
                <c:pt idx="2">
                  <c:v>37207</c:v>
                </c:pt>
                <c:pt idx="3">
                  <c:v>37221</c:v>
                </c:pt>
                <c:pt idx="4">
                  <c:v>37235</c:v>
                </c:pt>
                <c:pt idx="5">
                  <c:v>37249</c:v>
                </c:pt>
                <c:pt idx="6">
                  <c:v>37265</c:v>
                </c:pt>
                <c:pt idx="7">
                  <c:v>37277</c:v>
                </c:pt>
                <c:pt idx="8">
                  <c:v>37291</c:v>
                </c:pt>
                <c:pt idx="9">
                  <c:v>37305</c:v>
                </c:pt>
                <c:pt idx="10">
                  <c:v>37319</c:v>
                </c:pt>
                <c:pt idx="11">
                  <c:v>37333</c:v>
                </c:pt>
                <c:pt idx="12">
                  <c:v>37347</c:v>
                </c:pt>
                <c:pt idx="13">
                  <c:v>37361</c:v>
                </c:pt>
                <c:pt idx="14">
                  <c:v>37375</c:v>
                </c:pt>
                <c:pt idx="15">
                  <c:v>37389</c:v>
                </c:pt>
                <c:pt idx="16">
                  <c:v>37403</c:v>
                </c:pt>
                <c:pt idx="17">
                  <c:v>37417</c:v>
                </c:pt>
                <c:pt idx="18">
                  <c:v>37431</c:v>
                </c:pt>
                <c:pt idx="19">
                  <c:v>37445</c:v>
                </c:pt>
                <c:pt idx="20">
                  <c:v>37459</c:v>
                </c:pt>
                <c:pt idx="21">
                  <c:v>37473</c:v>
                </c:pt>
                <c:pt idx="22">
                  <c:v>37487</c:v>
                </c:pt>
                <c:pt idx="23">
                  <c:v>37501</c:v>
                </c:pt>
                <c:pt idx="24">
                  <c:v>37515</c:v>
                </c:pt>
                <c:pt idx="25">
                  <c:v>37529</c:v>
                </c:pt>
              </c:strCache>
            </c:strRef>
          </c:cat>
          <c:val>
            <c:numRef>
              <c:f>FLWRFRDATA0102!$C$33:$AB$33</c:f>
              <c:numCache>
                <c:ptCount val="26"/>
                <c:pt idx="0">
                  <c:v>0.0011494627594627596</c:v>
                </c:pt>
                <c:pt idx="1">
                  <c:v>0.0012200199091032425</c:v>
                </c:pt>
                <c:pt idx="2">
                  <c:v>0.0017121408221408225</c:v>
                </c:pt>
                <c:pt idx="3">
                  <c:v>0.0022225207231040566</c:v>
                </c:pt>
                <c:pt idx="4">
                  <c:v>0.0013645591676841675</c:v>
                </c:pt>
                <c:pt idx="5">
                  <c:v>0.0018188293650793653</c:v>
                </c:pt>
                <c:pt idx="6">
                  <c:v>0.0012216753154253154</c:v>
                </c:pt>
                <c:pt idx="7">
                  <c:v>0.0012598333765000433</c:v>
                </c:pt>
                <c:pt idx="8">
                  <c:v>0.0021222830687830686</c:v>
                </c:pt>
                <c:pt idx="9">
                  <c:v>0.003566084656084656</c:v>
                </c:pt>
                <c:pt idx="10">
                  <c:v>0.0027339982363315703</c:v>
                </c:pt>
                <c:pt idx="11">
                  <c:v>0.00199507884399551</c:v>
                </c:pt>
                <c:pt idx="12">
                  <c:v>0.0011963814870677616</c:v>
                </c:pt>
                <c:pt idx="13">
                  <c:v>0.0013432102157102156</c:v>
                </c:pt>
                <c:pt idx="14">
                  <c:v>0.0019132722832722832</c:v>
                </c:pt>
                <c:pt idx="15">
                  <c:v>0.0021759475308641978</c:v>
                </c:pt>
                <c:pt idx="16">
                  <c:v>0.002180439899606566</c:v>
                </c:pt>
                <c:pt idx="17">
                  <c:v>0.0027622943969610636</c:v>
                </c:pt>
                <c:pt idx="18">
                  <c:v>0.004872864197530864</c:v>
                </c:pt>
                <c:pt idx="19">
                  <c:v>0.002872039614706282</c:v>
                </c:pt>
                <c:pt idx="20">
                  <c:v>0.0027058730158730157</c:v>
                </c:pt>
                <c:pt idx="21">
                  <c:v>0.002926105006105006</c:v>
                </c:pt>
                <c:pt idx="22">
                  <c:v>0.002484716049382716</c:v>
                </c:pt>
                <c:pt idx="23">
                  <c:v>0.0010331732465065798</c:v>
                </c:pt>
                <c:pt idx="24">
                  <c:v>0.0010787635327635327</c:v>
                </c:pt>
                <c:pt idx="25">
                  <c:v>0.0015807658390991726</c:v>
                </c:pt>
              </c:numCache>
            </c:numRef>
          </c:val>
        </c:ser>
        <c:ser>
          <c:idx val="2"/>
          <c:order val="2"/>
          <c:tx>
            <c:strRef>
              <c:f>FLWRFRDATA0102!$B$34</c:f>
              <c:strCache>
                <c:ptCount val="1"/>
                <c:pt idx="0">
                  <c:v>Mean, Ultisol-Slope Plots (N=6)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FLWRFRDATA0102!$C$31:$AB$31</c:f>
              <c:strCache>
                <c:ptCount val="26"/>
                <c:pt idx="0">
                  <c:v>37179</c:v>
                </c:pt>
                <c:pt idx="1">
                  <c:v>37193</c:v>
                </c:pt>
                <c:pt idx="2">
                  <c:v>37207</c:v>
                </c:pt>
                <c:pt idx="3">
                  <c:v>37221</c:v>
                </c:pt>
                <c:pt idx="4">
                  <c:v>37235</c:v>
                </c:pt>
                <c:pt idx="5">
                  <c:v>37249</c:v>
                </c:pt>
                <c:pt idx="6">
                  <c:v>37265</c:v>
                </c:pt>
                <c:pt idx="7">
                  <c:v>37277</c:v>
                </c:pt>
                <c:pt idx="8">
                  <c:v>37291</c:v>
                </c:pt>
                <c:pt idx="9">
                  <c:v>37305</c:v>
                </c:pt>
                <c:pt idx="10">
                  <c:v>37319</c:v>
                </c:pt>
                <c:pt idx="11">
                  <c:v>37333</c:v>
                </c:pt>
                <c:pt idx="12">
                  <c:v>37347</c:v>
                </c:pt>
                <c:pt idx="13">
                  <c:v>37361</c:v>
                </c:pt>
                <c:pt idx="14">
                  <c:v>37375</c:v>
                </c:pt>
                <c:pt idx="15">
                  <c:v>37389</c:v>
                </c:pt>
                <c:pt idx="16">
                  <c:v>37403</c:v>
                </c:pt>
                <c:pt idx="17">
                  <c:v>37417</c:v>
                </c:pt>
                <c:pt idx="18">
                  <c:v>37431</c:v>
                </c:pt>
                <c:pt idx="19">
                  <c:v>37445</c:v>
                </c:pt>
                <c:pt idx="20">
                  <c:v>37459</c:v>
                </c:pt>
                <c:pt idx="21">
                  <c:v>37473</c:v>
                </c:pt>
                <c:pt idx="22">
                  <c:v>37487</c:v>
                </c:pt>
                <c:pt idx="23">
                  <c:v>37501</c:v>
                </c:pt>
                <c:pt idx="24">
                  <c:v>37515</c:v>
                </c:pt>
                <c:pt idx="25">
                  <c:v>37529</c:v>
                </c:pt>
              </c:strCache>
            </c:strRef>
          </c:cat>
          <c:val>
            <c:numRef>
              <c:f>FLWRFRDATA0102!$C$34:$AB$34</c:f>
              <c:numCache>
                <c:ptCount val="26"/>
                <c:pt idx="0">
                  <c:v>0.02210775335775336</c:v>
                </c:pt>
                <c:pt idx="1">
                  <c:v>0.0014508042328042327</c:v>
                </c:pt>
                <c:pt idx="2">
                  <c:v>0.001617863247863248</c:v>
                </c:pt>
                <c:pt idx="3">
                  <c:v>0.0015237918871252205</c:v>
                </c:pt>
                <c:pt idx="4">
                  <c:v>0.0026372934472934477</c:v>
                </c:pt>
                <c:pt idx="5">
                  <c:v>0.0022658730158730163</c:v>
                </c:pt>
                <c:pt idx="6">
                  <c:v>0.002810654761904762</c:v>
                </c:pt>
                <c:pt idx="7">
                  <c:v>0.002856717171717172</c:v>
                </c:pt>
                <c:pt idx="8">
                  <c:v>0.0023803712522045854</c:v>
                </c:pt>
                <c:pt idx="9">
                  <c:v>0.003532010582010582</c:v>
                </c:pt>
                <c:pt idx="10">
                  <c:v>0.0027680987654320984</c:v>
                </c:pt>
                <c:pt idx="11">
                  <c:v>0.004822830808080808</c:v>
                </c:pt>
                <c:pt idx="12">
                  <c:v>0.0019242731451554979</c:v>
                </c:pt>
                <c:pt idx="13">
                  <c:v>0.0026517813765182183</c:v>
                </c:pt>
                <c:pt idx="14">
                  <c:v>0.0038474857549857552</c:v>
                </c:pt>
                <c:pt idx="15">
                  <c:v>0.00682337962962963</c:v>
                </c:pt>
                <c:pt idx="16">
                  <c:v>0.005839534662867997</c:v>
                </c:pt>
                <c:pt idx="17">
                  <c:v>0.002762913987247321</c:v>
                </c:pt>
                <c:pt idx="18">
                  <c:v>0.003601475308641975</c:v>
                </c:pt>
                <c:pt idx="19">
                  <c:v>0.004418857855107855</c:v>
                </c:pt>
                <c:pt idx="20">
                  <c:v>0.0043400162800162805</c:v>
                </c:pt>
                <c:pt idx="21">
                  <c:v>0.006410846560846561</c:v>
                </c:pt>
                <c:pt idx="22">
                  <c:v>0.0023715055503682955</c:v>
                </c:pt>
                <c:pt idx="23">
                  <c:v>0.001457798127798128</c:v>
                </c:pt>
                <c:pt idx="24">
                  <c:v>0.001788402659069326</c:v>
                </c:pt>
                <c:pt idx="25">
                  <c:v>0.004164060877394211</c:v>
                </c:pt>
              </c:numCache>
            </c:numRef>
          </c:val>
        </c:ser>
        <c:axId val="35654602"/>
        <c:axId val="52455963"/>
      </c:barChart>
      <c:catAx>
        <c:axId val="35654602"/>
        <c:scaling>
          <c:orientation val="minMax"/>
        </c:scaling>
        <c:axPos val="b"/>
        <c:delete val="0"/>
        <c:numFmt formatCode="d-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55963"/>
        <c:crossesAt val="0"/>
        <c:auto val="0"/>
        <c:lblOffset val="100"/>
        <c:tickLblSkip val="2"/>
        <c:noMultiLvlLbl val="0"/>
      </c:catAx>
      <c:valAx>
        <c:axId val="52455963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FRUIT/FLWR LITTERFALL RATE (Mg / HA / DAY)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54602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15475"/>
          <c:w val="0.3235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FINE WOODY (&lt;1 CM DIA.) LITTERFALL, YR 5 (Oct. 01-Sep. 02)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625"/>
          <c:w val="0.928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TWIGDATA0102!$B$32</c:f>
              <c:strCache>
                <c:ptCount val="1"/>
                <c:pt idx="0">
                  <c:v>Mean, Alluvial Plots (N=6)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stdErr"/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TWIGDATA0102!$C$31:$AA$31</c:f>
              <c:strCache>
                <c:ptCount val="25"/>
                <c:pt idx="0">
                  <c:v>37179</c:v>
                </c:pt>
                <c:pt idx="1">
                  <c:v>37193</c:v>
                </c:pt>
                <c:pt idx="2">
                  <c:v>37207</c:v>
                </c:pt>
                <c:pt idx="3">
                  <c:v>37221</c:v>
                </c:pt>
                <c:pt idx="4">
                  <c:v>37235</c:v>
                </c:pt>
                <c:pt idx="5">
                  <c:v>37249</c:v>
                </c:pt>
                <c:pt idx="6">
                  <c:v>37265</c:v>
                </c:pt>
                <c:pt idx="7">
                  <c:v>37277</c:v>
                </c:pt>
                <c:pt idx="8">
                  <c:v>37291</c:v>
                </c:pt>
                <c:pt idx="9">
                  <c:v>37305</c:v>
                </c:pt>
                <c:pt idx="10">
                  <c:v>37319</c:v>
                </c:pt>
                <c:pt idx="11">
                  <c:v>37333</c:v>
                </c:pt>
                <c:pt idx="12">
                  <c:v>37347</c:v>
                </c:pt>
                <c:pt idx="13">
                  <c:v>37361</c:v>
                </c:pt>
                <c:pt idx="14">
                  <c:v>37375</c:v>
                </c:pt>
                <c:pt idx="15">
                  <c:v>37389</c:v>
                </c:pt>
                <c:pt idx="16">
                  <c:v>37403</c:v>
                </c:pt>
                <c:pt idx="17">
                  <c:v>37417</c:v>
                </c:pt>
                <c:pt idx="18">
                  <c:v>37431</c:v>
                </c:pt>
                <c:pt idx="19">
                  <c:v>37445</c:v>
                </c:pt>
                <c:pt idx="20">
                  <c:v>37459</c:v>
                </c:pt>
                <c:pt idx="21">
                  <c:v>37473</c:v>
                </c:pt>
                <c:pt idx="22">
                  <c:v>37487</c:v>
                </c:pt>
                <c:pt idx="23">
                  <c:v>37501</c:v>
                </c:pt>
                <c:pt idx="24">
                  <c:v>37515</c:v>
                </c:pt>
              </c:strCache>
            </c:strRef>
          </c:cat>
          <c:val>
            <c:numRef>
              <c:f>TWIGDATA0102!$C$32:$AB$32</c:f>
              <c:numCache>
                <c:ptCount val="26"/>
                <c:pt idx="0">
                  <c:v>0.0013702231718898384</c:v>
                </c:pt>
                <c:pt idx="1">
                  <c:v>0.001796630036630037</c:v>
                </c:pt>
                <c:pt idx="2">
                  <c:v>0.0027816005291005294</c:v>
                </c:pt>
                <c:pt idx="3">
                  <c:v>0.0036449387125220465</c:v>
                </c:pt>
                <c:pt idx="4">
                  <c:v>0.0027423977873977877</c:v>
                </c:pt>
                <c:pt idx="5">
                  <c:v>0.003785870811287478</c:v>
                </c:pt>
                <c:pt idx="6">
                  <c:v>0.0018089171075837747</c:v>
                </c:pt>
                <c:pt idx="7">
                  <c:v>0.0012051661918328585</c:v>
                </c:pt>
                <c:pt idx="8">
                  <c:v>0.004865132275132275</c:v>
                </c:pt>
                <c:pt idx="9">
                  <c:v>0.0032504761904761903</c:v>
                </c:pt>
                <c:pt idx="10">
                  <c:v>0.0027405413105413105</c:v>
                </c:pt>
                <c:pt idx="11">
                  <c:v>0.0017207519784742007</c:v>
                </c:pt>
                <c:pt idx="12">
                  <c:v>0.0019708728308728313</c:v>
                </c:pt>
                <c:pt idx="13">
                  <c:v>0.0011680056022408964</c:v>
                </c:pt>
                <c:pt idx="14">
                  <c:v>0.003691736535069868</c:v>
                </c:pt>
                <c:pt idx="15">
                  <c:v>0.004631503866503866</c:v>
                </c:pt>
                <c:pt idx="16">
                  <c:v>0.0031481763668430337</c:v>
                </c:pt>
                <c:pt idx="17">
                  <c:v>0.0031156895943562604</c:v>
                </c:pt>
                <c:pt idx="18">
                  <c:v>0.0009490617283950618</c:v>
                </c:pt>
                <c:pt idx="19">
                  <c:v>0.002720094966761633</c:v>
                </c:pt>
                <c:pt idx="20">
                  <c:v>0.0037661904761904764</c:v>
                </c:pt>
                <c:pt idx="21">
                  <c:v>0.001063968253968254</c:v>
                </c:pt>
                <c:pt idx="22">
                  <c:v>0.0010999365079365079</c:v>
                </c:pt>
                <c:pt idx="23">
                  <c:v>0.0006265852665852666</c:v>
                </c:pt>
                <c:pt idx="24">
                  <c:v>0.0013352267115600452</c:v>
                </c:pt>
                <c:pt idx="25">
                  <c:v>0.002932717948717949</c:v>
                </c:pt>
              </c:numCache>
            </c:numRef>
          </c:val>
        </c:ser>
        <c:ser>
          <c:idx val="1"/>
          <c:order val="1"/>
          <c:tx>
            <c:strRef>
              <c:f>TWIGDATA0102!$B$33</c:f>
              <c:strCache>
                <c:ptCount val="1"/>
                <c:pt idx="0">
                  <c:v>Mean, Ultisol-Plateau Plots (N=6)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stdErr"/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TWIGDATA0102!$C$31:$AA$31</c:f>
              <c:strCache>
                <c:ptCount val="25"/>
                <c:pt idx="0">
                  <c:v>37179</c:v>
                </c:pt>
                <c:pt idx="1">
                  <c:v>37193</c:v>
                </c:pt>
                <c:pt idx="2">
                  <c:v>37207</c:v>
                </c:pt>
                <c:pt idx="3">
                  <c:v>37221</c:v>
                </c:pt>
                <c:pt idx="4">
                  <c:v>37235</c:v>
                </c:pt>
                <c:pt idx="5">
                  <c:v>37249</c:v>
                </c:pt>
                <c:pt idx="6">
                  <c:v>37265</c:v>
                </c:pt>
                <c:pt idx="7">
                  <c:v>37277</c:v>
                </c:pt>
                <c:pt idx="8">
                  <c:v>37291</c:v>
                </c:pt>
                <c:pt idx="9">
                  <c:v>37305</c:v>
                </c:pt>
                <c:pt idx="10">
                  <c:v>37319</c:v>
                </c:pt>
                <c:pt idx="11">
                  <c:v>37333</c:v>
                </c:pt>
                <c:pt idx="12">
                  <c:v>37347</c:v>
                </c:pt>
                <c:pt idx="13">
                  <c:v>37361</c:v>
                </c:pt>
                <c:pt idx="14">
                  <c:v>37375</c:v>
                </c:pt>
                <c:pt idx="15">
                  <c:v>37389</c:v>
                </c:pt>
                <c:pt idx="16">
                  <c:v>37403</c:v>
                </c:pt>
                <c:pt idx="17">
                  <c:v>37417</c:v>
                </c:pt>
                <c:pt idx="18">
                  <c:v>37431</c:v>
                </c:pt>
                <c:pt idx="19">
                  <c:v>37445</c:v>
                </c:pt>
                <c:pt idx="20">
                  <c:v>37459</c:v>
                </c:pt>
                <c:pt idx="21">
                  <c:v>37473</c:v>
                </c:pt>
                <c:pt idx="22">
                  <c:v>37487</c:v>
                </c:pt>
                <c:pt idx="23">
                  <c:v>37501</c:v>
                </c:pt>
                <c:pt idx="24">
                  <c:v>37515</c:v>
                </c:pt>
              </c:strCache>
            </c:strRef>
          </c:cat>
          <c:val>
            <c:numRef>
              <c:f>TWIGDATA0102!$C$33:$AB$33</c:f>
              <c:numCache>
                <c:ptCount val="26"/>
                <c:pt idx="0">
                  <c:v>0.0023072446072446074</c:v>
                </c:pt>
                <c:pt idx="1">
                  <c:v>0.002166001322751323</c:v>
                </c:pt>
                <c:pt idx="2">
                  <c:v>0.004025387667887669</c:v>
                </c:pt>
                <c:pt idx="3">
                  <c:v>0.005131518518518519</c:v>
                </c:pt>
                <c:pt idx="4">
                  <c:v>0.0030456486568986568</c:v>
                </c:pt>
                <c:pt idx="5">
                  <c:v>0.003647063492063492</c:v>
                </c:pt>
                <c:pt idx="6">
                  <c:v>0.0029711219983719985</c:v>
                </c:pt>
                <c:pt idx="7">
                  <c:v>0.0025990162306828973</c:v>
                </c:pt>
                <c:pt idx="8">
                  <c:v>0.005458267195767197</c:v>
                </c:pt>
                <c:pt idx="9">
                  <c:v>0.002314021164021164</c:v>
                </c:pt>
                <c:pt idx="10">
                  <c:v>0.0024458130511463847</c:v>
                </c:pt>
                <c:pt idx="11">
                  <c:v>0.002110058641975309</c:v>
                </c:pt>
                <c:pt idx="12">
                  <c:v>0.0013603047315792415</c:v>
                </c:pt>
                <c:pt idx="13">
                  <c:v>0.0018743075905575904</c:v>
                </c:pt>
                <c:pt idx="14">
                  <c:v>0.002047008547008547</c:v>
                </c:pt>
                <c:pt idx="15">
                  <c:v>0.00393262037037037</c:v>
                </c:pt>
                <c:pt idx="16">
                  <c:v>0.007264148351648352</c:v>
                </c:pt>
                <c:pt idx="17">
                  <c:v>0.0018149529236195904</c:v>
                </c:pt>
                <c:pt idx="18">
                  <c:v>0.0017379074074074074</c:v>
                </c:pt>
                <c:pt idx="19">
                  <c:v>0.0021384444444444446</c:v>
                </c:pt>
                <c:pt idx="20">
                  <c:v>0.0036251851851851857</c:v>
                </c:pt>
                <c:pt idx="21">
                  <c:v>0.0016876923076923078</c:v>
                </c:pt>
                <c:pt idx="22">
                  <c:v>0.0036944940346508976</c:v>
                </c:pt>
                <c:pt idx="23">
                  <c:v>0.0037429838556505223</c:v>
                </c:pt>
                <c:pt idx="24">
                  <c:v>0.002936491927825261</c:v>
                </c:pt>
                <c:pt idx="25">
                  <c:v>0.007229578754578754</c:v>
                </c:pt>
              </c:numCache>
            </c:numRef>
          </c:val>
        </c:ser>
        <c:ser>
          <c:idx val="2"/>
          <c:order val="2"/>
          <c:tx>
            <c:strRef>
              <c:f>TWIGDATA0102!$B$34</c:f>
              <c:strCache>
                <c:ptCount val="1"/>
                <c:pt idx="0">
                  <c:v>Mean, Ultisol-Slope Plots (N=6)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stdErr"/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TWIGDATA0102!$C$31:$AA$31</c:f>
              <c:strCache>
                <c:ptCount val="25"/>
                <c:pt idx="0">
                  <c:v>37179</c:v>
                </c:pt>
                <c:pt idx="1">
                  <c:v>37193</c:v>
                </c:pt>
                <c:pt idx="2">
                  <c:v>37207</c:v>
                </c:pt>
                <c:pt idx="3">
                  <c:v>37221</c:v>
                </c:pt>
                <c:pt idx="4">
                  <c:v>37235</c:v>
                </c:pt>
                <c:pt idx="5">
                  <c:v>37249</c:v>
                </c:pt>
                <c:pt idx="6">
                  <c:v>37265</c:v>
                </c:pt>
                <c:pt idx="7">
                  <c:v>37277</c:v>
                </c:pt>
                <c:pt idx="8">
                  <c:v>37291</c:v>
                </c:pt>
                <c:pt idx="9">
                  <c:v>37305</c:v>
                </c:pt>
                <c:pt idx="10">
                  <c:v>37319</c:v>
                </c:pt>
                <c:pt idx="11">
                  <c:v>37333</c:v>
                </c:pt>
                <c:pt idx="12">
                  <c:v>37347</c:v>
                </c:pt>
                <c:pt idx="13">
                  <c:v>37361</c:v>
                </c:pt>
                <c:pt idx="14">
                  <c:v>37375</c:v>
                </c:pt>
                <c:pt idx="15">
                  <c:v>37389</c:v>
                </c:pt>
                <c:pt idx="16">
                  <c:v>37403</c:v>
                </c:pt>
                <c:pt idx="17">
                  <c:v>37417</c:v>
                </c:pt>
                <c:pt idx="18">
                  <c:v>37431</c:v>
                </c:pt>
                <c:pt idx="19">
                  <c:v>37445</c:v>
                </c:pt>
                <c:pt idx="20">
                  <c:v>37459</c:v>
                </c:pt>
                <c:pt idx="21">
                  <c:v>37473</c:v>
                </c:pt>
                <c:pt idx="22">
                  <c:v>37487</c:v>
                </c:pt>
                <c:pt idx="23">
                  <c:v>37501</c:v>
                </c:pt>
                <c:pt idx="24">
                  <c:v>37515</c:v>
                </c:pt>
              </c:strCache>
            </c:strRef>
          </c:cat>
          <c:val>
            <c:numRef>
              <c:f>TWIGDATA0102!$C$34:$AB$34</c:f>
              <c:numCache>
                <c:ptCount val="26"/>
                <c:pt idx="0">
                  <c:v>0.002158245828245828</c:v>
                </c:pt>
                <c:pt idx="1">
                  <c:v>0.0011306878306878306</c:v>
                </c:pt>
                <c:pt idx="2">
                  <c:v>0.001756113146113146</c:v>
                </c:pt>
                <c:pt idx="3">
                  <c:v>0.004533453262786596</c:v>
                </c:pt>
                <c:pt idx="4">
                  <c:v>0.0018195522995522997</c:v>
                </c:pt>
                <c:pt idx="5">
                  <c:v>0.0024856944444444445</c:v>
                </c:pt>
                <c:pt idx="6">
                  <c:v>0.0019599828042328044</c:v>
                </c:pt>
                <c:pt idx="7">
                  <c:v>0.001237811447811448</c:v>
                </c:pt>
                <c:pt idx="8">
                  <c:v>0.004860879188712522</c:v>
                </c:pt>
                <c:pt idx="9">
                  <c:v>0.001933915343915344</c:v>
                </c:pt>
                <c:pt idx="10">
                  <c:v>0.002168137566137566</c:v>
                </c:pt>
                <c:pt idx="11">
                  <c:v>0.0016205934343434345</c:v>
                </c:pt>
                <c:pt idx="12">
                  <c:v>0.0016616422865442472</c:v>
                </c:pt>
                <c:pt idx="13">
                  <c:v>0.0007134907782276203</c:v>
                </c:pt>
                <c:pt idx="14">
                  <c:v>0.001374035409035409</c:v>
                </c:pt>
                <c:pt idx="15">
                  <c:v>0.0028233950617283948</c:v>
                </c:pt>
                <c:pt idx="16">
                  <c:v>0.002876870845204179</c:v>
                </c:pt>
                <c:pt idx="17">
                  <c:v>0.0026332255460588794</c:v>
                </c:pt>
                <c:pt idx="18">
                  <c:v>0.0025198518518518517</c:v>
                </c:pt>
                <c:pt idx="19">
                  <c:v>0.0011846194546194543</c:v>
                </c:pt>
                <c:pt idx="20">
                  <c:v>0.003505995115995116</c:v>
                </c:pt>
                <c:pt idx="21">
                  <c:v>0.0025007122507122513</c:v>
                </c:pt>
                <c:pt idx="22">
                  <c:v>0.002456493204689283</c:v>
                </c:pt>
                <c:pt idx="23">
                  <c:v>0.0023161538461538463</c:v>
                </c:pt>
                <c:pt idx="24">
                  <c:v>0.0027372497625830963</c:v>
                </c:pt>
                <c:pt idx="25">
                  <c:v>0.0023095591445591447</c:v>
                </c:pt>
              </c:numCache>
            </c:numRef>
          </c:val>
        </c:ser>
        <c:axId val="2341620"/>
        <c:axId val="21074581"/>
      </c:barChart>
      <c:catAx>
        <c:axId val="2341620"/>
        <c:scaling>
          <c:orientation val="minMax"/>
        </c:scaling>
        <c:axPos val="b"/>
        <c:delete val="0"/>
        <c:numFmt formatCode="d-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74581"/>
        <c:crossesAt val="0"/>
        <c:auto val="0"/>
        <c:lblOffset val="100"/>
        <c:tickLblSkip val="2"/>
        <c:noMultiLvlLbl val="0"/>
      </c:catAx>
      <c:valAx>
        <c:axId val="21074581"/>
        <c:scaling>
          <c:orientation val="minMax"/>
          <c:max val="0.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FINE WOODY LITTERFALL RATE (Mg / HA / DAY)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1620"/>
        <c:crossesAt val="1"/>
        <c:crossBetween val="between"/>
        <c:dispUnits/>
        <c:majorUnit val="0.005"/>
        <c:minorUnit val="0.0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25"/>
          <c:y val="0.15475"/>
          <c:w val="0.3235"/>
          <c:h val="0.1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FINE LITTERFALL BY PLOT, YEAR 5 (OCT. 01-SEP. 02)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15"/>
          <c:w val="0.927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TOTLITDATA0102!$AF$45:$AF$62</c:f>
              <c:strCache>
                <c:ptCount val="1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L1</c:v>
                </c:pt>
                <c:pt idx="7">
                  <c:v>L2</c:v>
                </c:pt>
                <c:pt idx="8">
                  <c:v>L3</c:v>
                </c:pt>
                <c:pt idx="9">
                  <c:v>L4</c:v>
                </c:pt>
                <c:pt idx="10">
                  <c:v>L5</c:v>
                </c:pt>
                <c:pt idx="11">
                  <c:v>L6</c:v>
                </c:pt>
                <c:pt idx="12">
                  <c:v>P1</c:v>
                </c:pt>
                <c:pt idx="13">
                  <c:v>P2</c:v>
                </c:pt>
                <c:pt idx="14">
                  <c:v>P3</c:v>
                </c:pt>
                <c:pt idx="15">
                  <c:v>P4</c:v>
                </c:pt>
                <c:pt idx="16">
                  <c:v>P5</c:v>
                </c:pt>
                <c:pt idx="17">
                  <c:v>P6</c:v>
                </c:pt>
              </c:strCache>
            </c:strRef>
          </c:cat>
          <c:val>
            <c:numRef>
              <c:f>TOTLITDATA0102!$AI$45:$AI$62</c:f>
              <c:numCache>
                <c:ptCount val="18"/>
                <c:pt idx="0">
                  <c:v>4.75816991252302</c:v>
                </c:pt>
                <c:pt idx="1">
                  <c:v>4.733306108041743</c:v>
                </c:pt>
                <c:pt idx="2">
                  <c:v>4.040803611876338</c:v>
                </c:pt>
                <c:pt idx="3">
                  <c:v>4.737422926232017</c:v>
                </c:pt>
                <c:pt idx="4">
                  <c:v>5.631149901613537</c:v>
                </c:pt>
                <c:pt idx="5">
                  <c:v>4.586196031746032</c:v>
                </c:pt>
                <c:pt idx="6">
                  <c:v>4.876434913529232</c:v>
                </c:pt>
                <c:pt idx="7">
                  <c:v>4.700365769993896</c:v>
                </c:pt>
                <c:pt idx="8">
                  <c:v>4.312705074786324</c:v>
                </c:pt>
                <c:pt idx="9">
                  <c:v>6.549503846153846</c:v>
                </c:pt>
                <c:pt idx="10">
                  <c:v>4.5757674603174605</c:v>
                </c:pt>
                <c:pt idx="11">
                  <c:v>3.6979942689255174</c:v>
                </c:pt>
                <c:pt idx="12">
                  <c:v>5.199193093922652</c:v>
                </c:pt>
                <c:pt idx="13">
                  <c:v>3.8255921855921855</c:v>
                </c:pt>
                <c:pt idx="14">
                  <c:v>4.936725274725275</c:v>
                </c:pt>
                <c:pt idx="15">
                  <c:v>3.7665729891636137</c:v>
                </c:pt>
                <c:pt idx="16">
                  <c:v>4.057619543650794</c:v>
                </c:pt>
                <c:pt idx="17">
                  <c:v>5.06221797924298</c:v>
                </c:pt>
              </c:numCache>
            </c:numRef>
          </c:val>
        </c:ser>
        <c:axId val="55453502"/>
        <c:axId val="29319471"/>
      </c:barChart>
      <c:catAx>
        <c:axId val="55453502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9471"/>
        <c:crossesAt val="0"/>
        <c:auto val="0"/>
        <c:lblOffset val="100"/>
        <c:tickLblSkip val="1"/>
        <c:noMultiLvlLbl val="0"/>
      </c:catAx>
      <c:valAx>
        <c:axId val="2931947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LITTERFALL (Mg C / Ha / Yr)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53502"/>
        <c:crossesAt val="1"/>
        <c:crossBetween val="between"/>
        <c:dispUnits/>
        <c:majorUnit val="1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BIG LEAF LITTERFALL BY PLOT, YEAR 5 (Oct. 01-Sep. 02)</a:t>
            </a:r>
          </a:p>
        </c:rich>
      </c:tx>
      <c:layout>
        <c:manualLayout>
          <c:xMode val="factor"/>
          <c:yMode val="factor"/>
          <c:x val="0.039"/>
          <c:y val="0.0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8275"/>
          <c:w val="0.927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BIGLEAFDATA0102!$AF$45:$AF$62</c:f>
              <c:strCache>
                <c:ptCount val="1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L1</c:v>
                </c:pt>
                <c:pt idx="7">
                  <c:v>L2</c:v>
                </c:pt>
                <c:pt idx="8">
                  <c:v>L3</c:v>
                </c:pt>
                <c:pt idx="9">
                  <c:v>L4</c:v>
                </c:pt>
                <c:pt idx="10">
                  <c:v>L5</c:v>
                </c:pt>
                <c:pt idx="11">
                  <c:v>L6</c:v>
                </c:pt>
                <c:pt idx="12">
                  <c:v>P1</c:v>
                </c:pt>
                <c:pt idx="13">
                  <c:v>P2</c:v>
                </c:pt>
                <c:pt idx="14">
                  <c:v>P3</c:v>
                </c:pt>
                <c:pt idx="15">
                  <c:v>P4</c:v>
                </c:pt>
                <c:pt idx="16">
                  <c:v>P5</c:v>
                </c:pt>
                <c:pt idx="17">
                  <c:v>P6</c:v>
                </c:pt>
              </c:strCache>
            </c:strRef>
          </c:cat>
          <c:val>
            <c:numRef>
              <c:f>BIGLEAFDATA0102!$AI$45:$AI$62</c:f>
              <c:numCache>
                <c:ptCount val="18"/>
                <c:pt idx="0">
                  <c:v>0.2344917740945365</c:v>
                </c:pt>
                <c:pt idx="1">
                  <c:v>0.12119613259668509</c:v>
                </c:pt>
                <c:pt idx="2">
                  <c:v>0.14249635751453935</c:v>
                </c:pt>
                <c:pt idx="3">
                  <c:v>0.27784912764003683</c:v>
                </c:pt>
                <c:pt idx="4">
                  <c:v>0.39531499846954393</c:v>
                </c:pt>
                <c:pt idx="5">
                  <c:v>0.11697603785103786</c:v>
                </c:pt>
                <c:pt idx="6">
                  <c:v>0.2689559534741353</c:v>
                </c:pt>
                <c:pt idx="7">
                  <c:v>0.05084819902319903</c:v>
                </c:pt>
                <c:pt idx="8">
                  <c:v>0.6232854090354092</c:v>
                </c:pt>
                <c:pt idx="9">
                  <c:v>0.22458864468864473</c:v>
                </c:pt>
                <c:pt idx="10">
                  <c:v>0.4325049450549451</c:v>
                </c:pt>
                <c:pt idx="11">
                  <c:v>0.0945724358974359</c:v>
                </c:pt>
                <c:pt idx="12">
                  <c:v>0.4426560466543892</c:v>
                </c:pt>
                <c:pt idx="13">
                  <c:v>0.4205210012210012</c:v>
                </c:pt>
                <c:pt idx="14">
                  <c:v>0.1481614774114774</c:v>
                </c:pt>
                <c:pt idx="15">
                  <c:v>0.14339285714285716</c:v>
                </c:pt>
                <c:pt idx="16">
                  <c:v>0.47465375457875464</c:v>
                </c:pt>
                <c:pt idx="17">
                  <c:v>0.07846385836385836</c:v>
                </c:pt>
              </c:numCache>
            </c:numRef>
          </c:val>
        </c:ser>
        <c:axId val="62548648"/>
        <c:axId val="26066921"/>
      </c:barChart>
      <c:catAx>
        <c:axId val="62548648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6921"/>
        <c:crossesAt val="0"/>
        <c:auto val="0"/>
        <c:lblOffset val="100"/>
        <c:tickLblSkip val="1"/>
        <c:noMultiLvlLbl val="0"/>
      </c:catAx>
      <c:valAx>
        <c:axId val="260669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BIG LEAF LITTERFALL (Mg C / Ha / Yr)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8648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LEAF LITTERFALL BY PLOT, YEAR 5 (Oct. 01-Sep. 02)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6925"/>
          <c:w val="0.927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LEAFDATA0102!$AF$45:$AF$62</c:f>
              <c:strCache>
                <c:ptCount val="1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L1</c:v>
                </c:pt>
                <c:pt idx="7">
                  <c:v>L2</c:v>
                </c:pt>
                <c:pt idx="8">
                  <c:v>L3</c:v>
                </c:pt>
                <c:pt idx="9">
                  <c:v>L4</c:v>
                </c:pt>
                <c:pt idx="10">
                  <c:v>L5</c:v>
                </c:pt>
                <c:pt idx="11">
                  <c:v>L6</c:v>
                </c:pt>
                <c:pt idx="12">
                  <c:v>P1</c:v>
                </c:pt>
                <c:pt idx="13">
                  <c:v>P2</c:v>
                </c:pt>
                <c:pt idx="14">
                  <c:v>P3</c:v>
                </c:pt>
                <c:pt idx="15">
                  <c:v>P4</c:v>
                </c:pt>
                <c:pt idx="16">
                  <c:v>P5</c:v>
                </c:pt>
                <c:pt idx="17">
                  <c:v>P6</c:v>
                </c:pt>
              </c:strCache>
            </c:strRef>
          </c:cat>
          <c:val>
            <c:numRef>
              <c:f>LEAFDATA0102!$AI$45:$AI$62</c:f>
              <c:numCache>
                <c:ptCount val="18"/>
                <c:pt idx="0">
                  <c:v>3.348194966236955</c:v>
                </c:pt>
                <c:pt idx="1">
                  <c:v>3.324636893799877</c:v>
                </c:pt>
                <c:pt idx="2">
                  <c:v>3.418893663911845</c:v>
                </c:pt>
                <c:pt idx="3">
                  <c:v>3.2505825221916136</c:v>
                </c:pt>
                <c:pt idx="4">
                  <c:v>4.137917648344922</c:v>
                </c:pt>
                <c:pt idx="5">
                  <c:v>3.5263166971916977</c:v>
                </c:pt>
                <c:pt idx="6">
                  <c:v>3.892058570554025</c:v>
                </c:pt>
                <c:pt idx="7">
                  <c:v>3.878000213675213</c:v>
                </c:pt>
                <c:pt idx="8">
                  <c:v>3.4549322344322353</c:v>
                </c:pt>
                <c:pt idx="9">
                  <c:v>4.915217460317461</c:v>
                </c:pt>
                <c:pt idx="10">
                  <c:v>3.663356593406594</c:v>
                </c:pt>
                <c:pt idx="11">
                  <c:v>3.123955448717949</c:v>
                </c:pt>
                <c:pt idx="12">
                  <c:v>3.8670237569060766</c:v>
                </c:pt>
                <c:pt idx="13">
                  <c:v>3.060865934065934</c:v>
                </c:pt>
                <c:pt idx="14">
                  <c:v>3.78367735042735</c:v>
                </c:pt>
                <c:pt idx="15">
                  <c:v>2.8938728632478634</c:v>
                </c:pt>
                <c:pt idx="16">
                  <c:v>3.3100051739926744</c:v>
                </c:pt>
                <c:pt idx="17">
                  <c:v>3.06575934065934</c:v>
                </c:pt>
              </c:numCache>
            </c:numRef>
          </c:val>
        </c:ser>
        <c:axId val="33275698"/>
        <c:axId val="31045827"/>
      </c:barChart>
      <c:catAx>
        <c:axId val="33275698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45827"/>
        <c:crossesAt val="0"/>
        <c:auto val="0"/>
        <c:lblOffset val="100"/>
        <c:tickLblSkip val="1"/>
        <c:noMultiLvlLbl val="0"/>
      </c:catAx>
      <c:valAx>
        <c:axId val="3104582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LEAF LITTERFALL (Mg C / Ha / Yr)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5698"/>
        <c:crossesAt val="1"/>
        <c:crossBetween val="between"/>
        <c:dispUnits/>
        <c:majorUnit val="1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FLWR/FRUIT LITTERFALL BY PLOT, YEAR 5 (9/01-9/02)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8225"/>
          <c:w val="0.927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FLWRFRDATA0102!$AF$45:$AF$62</c:f>
              <c:strCache>
                <c:ptCount val="18"/>
                <c:pt idx="0">
                  <c:v>A1</c:v>
                </c:pt>
                <c:pt idx="1">
                  <c:v>A2</c:v>
                </c:pt>
                <c:pt idx="2">
                  <c:v>A3</c:v>
                </c:pt>
                <c:pt idx="3">
                  <c:v>A4</c:v>
                </c:pt>
                <c:pt idx="4">
                  <c:v>A5</c:v>
                </c:pt>
                <c:pt idx="5">
                  <c:v>A6</c:v>
                </c:pt>
                <c:pt idx="6">
                  <c:v>L1</c:v>
                </c:pt>
                <c:pt idx="7">
                  <c:v>L2</c:v>
                </c:pt>
                <c:pt idx="8">
                  <c:v>L3</c:v>
                </c:pt>
                <c:pt idx="9">
                  <c:v>L4</c:v>
                </c:pt>
                <c:pt idx="10">
                  <c:v>L5</c:v>
                </c:pt>
                <c:pt idx="11">
                  <c:v>L6</c:v>
                </c:pt>
                <c:pt idx="12">
                  <c:v>P1</c:v>
                </c:pt>
                <c:pt idx="13">
                  <c:v>P2</c:v>
                </c:pt>
                <c:pt idx="14">
                  <c:v>P3</c:v>
                </c:pt>
                <c:pt idx="15">
                  <c:v>P4</c:v>
                </c:pt>
                <c:pt idx="16">
                  <c:v>P5</c:v>
                </c:pt>
                <c:pt idx="17">
                  <c:v>P6</c:v>
                </c:pt>
              </c:strCache>
            </c:strRef>
          </c:cat>
          <c:val>
            <c:numRef>
              <c:f>FLWRFRDATA0102!$AI$45:$AI$62</c:f>
              <c:numCache>
                <c:ptCount val="18"/>
                <c:pt idx="0">
                  <c:v>1.049637434775936</c:v>
                </c:pt>
                <c:pt idx="1">
                  <c:v>0.695621884591774</c:v>
                </c:pt>
                <c:pt idx="2">
                  <c:v>0.29489586776859494</c:v>
                </c:pt>
                <c:pt idx="3">
                  <c:v>1.1174295684113864</c:v>
                </c:pt>
                <c:pt idx="4">
                  <c:v>0.8262477021295205</c:v>
                </c:pt>
                <c:pt idx="5">
                  <c:v>0.7842330280830281</c:v>
                </c:pt>
                <c:pt idx="6">
                  <c:v>0.4333285697887971</c:v>
                </c:pt>
                <c:pt idx="7">
                  <c:v>0.2922807692307692</c:v>
                </c:pt>
                <c:pt idx="8">
                  <c:v>0.4991032394688646</c:v>
                </c:pt>
                <c:pt idx="9">
                  <c:v>0.3938100427350428</c:v>
                </c:pt>
                <c:pt idx="10">
                  <c:v>0.3155110805860806</c:v>
                </c:pt>
                <c:pt idx="11">
                  <c:v>0.3398402358058608</c:v>
                </c:pt>
                <c:pt idx="12">
                  <c:v>1.0094076120319218</c:v>
                </c:pt>
                <c:pt idx="13">
                  <c:v>0.4379442918192917</c:v>
                </c:pt>
                <c:pt idx="14">
                  <c:v>0.25417191697191704</c:v>
                </c:pt>
                <c:pt idx="15">
                  <c:v>0.5766022321428572</c:v>
                </c:pt>
                <c:pt idx="16">
                  <c:v>0.43263975885225875</c:v>
                </c:pt>
                <c:pt idx="17">
                  <c:v>1.6298898962148967</c:v>
                </c:pt>
              </c:numCache>
            </c:numRef>
          </c:val>
        </c:ser>
        <c:axId val="10976988"/>
        <c:axId val="31684029"/>
      </c:barChart>
      <c:catAx>
        <c:axId val="10976988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4029"/>
        <c:crossesAt val="0"/>
        <c:auto val="0"/>
        <c:lblOffset val="100"/>
        <c:tickLblSkip val="1"/>
        <c:noMultiLvlLbl val="0"/>
      </c:catAx>
      <c:valAx>
        <c:axId val="31684029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FLWR/FRUIT LITTERFALL (Mg C / Ha / Yr)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6988"/>
        <c:crossesAt val="1"/>
        <c:crossBetween val="between"/>
        <c:dispUnits/>
        <c:majorUnit val="0.5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.48" right="1.38" top="1.07" bottom="1.19" header="0.5" footer="0.5"/>
  <pageSetup blackAndWhite="1"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0.0695</cdr:y>
    </cdr:from>
    <cdr:to>
      <cdr:x>0.316</cdr:x>
      <cdr:y>0.109</cdr:y>
    </cdr:to>
    <cdr:sp>
      <cdr:nvSpPr>
        <cdr:cNvPr id="1" name="Text Box 1"/>
        <cdr:cNvSpPr txBox="1">
          <a:spLocks noChangeArrowheads="1"/>
        </cdr:cNvSpPr>
      </cdr:nvSpPr>
      <cdr:spPr>
        <a:xfrm>
          <a:off x="1133475" y="390525"/>
          <a:ext cx="1209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0.26, due to P6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CT15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FEB18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MAR04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MAR18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APR01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APR15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APR29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MAY13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MAY27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JUN10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JUN2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OCT29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JUL08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JUL2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AUG05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AUG19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SEP020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SEP160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SEP3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NOV1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NOV26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DEC1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DEC24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JAN09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JAN21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FEB0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CT1501"/>
    </sheetNames>
    <sheetDataSet>
      <sheetData sheetId="0">
        <row r="13">
          <cell r="A13">
            <v>12</v>
          </cell>
          <cell r="F13">
            <v>0</v>
          </cell>
          <cell r="G13">
            <v>0</v>
          </cell>
          <cell r="K13">
            <v>35.4</v>
          </cell>
          <cell r="L13">
            <v>2.842</v>
          </cell>
          <cell r="M13">
            <v>9.1</v>
          </cell>
          <cell r="N13">
            <v>0</v>
          </cell>
        </row>
        <row r="14">
          <cell r="A14">
            <v>12</v>
          </cell>
          <cell r="F14">
            <v>0</v>
          </cell>
          <cell r="G14">
            <v>0</v>
          </cell>
          <cell r="K14">
            <v>55.8</v>
          </cell>
          <cell r="L14">
            <v>3.661</v>
          </cell>
          <cell r="M14">
            <v>5.146</v>
          </cell>
          <cell r="N14">
            <v>2.799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42.1</v>
          </cell>
          <cell r="L15">
            <v>6.221</v>
          </cell>
          <cell r="M15">
            <v>3.502</v>
          </cell>
          <cell r="N15">
            <v>12.022</v>
          </cell>
        </row>
        <row r="16">
          <cell r="A16">
            <v>13</v>
          </cell>
          <cell r="F16">
            <v>0</v>
          </cell>
          <cell r="G16">
            <v>0</v>
          </cell>
          <cell r="K16">
            <v>49.6</v>
          </cell>
          <cell r="L16">
            <v>1.455</v>
          </cell>
          <cell r="M16">
            <v>28.182</v>
          </cell>
          <cell r="N16">
            <v>0</v>
          </cell>
        </row>
        <row r="17">
          <cell r="A17">
            <v>13</v>
          </cell>
          <cell r="F17">
            <v>0</v>
          </cell>
          <cell r="G17">
            <v>0</v>
          </cell>
          <cell r="K17">
            <v>53.7</v>
          </cell>
          <cell r="L17">
            <v>6.571</v>
          </cell>
          <cell r="M17">
            <v>9.684</v>
          </cell>
          <cell r="N17">
            <v>47.9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73.2</v>
          </cell>
          <cell r="L18">
            <v>3.446</v>
          </cell>
          <cell r="M18">
            <v>3.834</v>
          </cell>
          <cell r="N18">
            <v>0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51.1</v>
          </cell>
          <cell r="L19">
            <v>0.797</v>
          </cell>
          <cell r="M19">
            <v>4.051</v>
          </cell>
          <cell r="N19">
            <v>0</v>
          </cell>
        </row>
        <row r="20">
          <cell r="A20">
            <v>13</v>
          </cell>
          <cell r="F20">
            <v>0</v>
          </cell>
          <cell r="G20">
            <v>0</v>
          </cell>
          <cell r="K20">
            <v>73.7</v>
          </cell>
          <cell r="L20">
            <v>12.609</v>
          </cell>
          <cell r="M20">
            <v>4.691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55</v>
          </cell>
          <cell r="L21">
            <v>3.54</v>
          </cell>
          <cell r="M21">
            <v>2.055</v>
          </cell>
          <cell r="N21">
            <v>19.869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78.4</v>
          </cell>
          <cell r="L22">
            <v>11.379</v>
          </cell>
          <cell r="M22">
            <v>3.939</v>
          </cell>
          <cell r="N22">
            <v>1.817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74.4</v>
          </cell>
          <cell r="L23">
            <v>13.514</v>
          </cell>
          <cell r="M23">
            <v>4.628</v>
          </cell>
          <cell r="N23">
            <v>19.908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62</v>
          </cell>
          <cell r="L24">
            <v>0.798</v>
          </cell>
          <cell r="M24">
            <v>2</v>
          </cell>
          <cell r="N24">
            <v>0</v>
          </cell>
        </row>
        <row r="25">
          <cell r="A25">
            <v>13</v>
          </cell>
          <cell r="F25">
            <v>0</v>
          </cell>
          <cell r="G25">
            <v>0</v>
          </cell>
          <cell r="K25">
            <v>44.2</v>
          </cell>
          <cell r="L25">
            <v>2.042</v>
          </cell>
          <cell r="M25">
            <v>13.859</v>
          </cell>
          <cell r="N25">
            <v>23.9</v>
          </cell>
        </row>
        <row r="26">
          <cell r="A26">
            <v>13</v>
          </cell>
          <cell r="F26">
            <v>0</v>
          </cell>
          <cell r="G26">
            <v>0</v>
          </cell>
          <cell r="K26">
            <v>66.9</v>
          </cell>
          <cell r="L26">
            <v>1.934</v>
          </cell>
          <cell r="M26">
            <v>3.919</v>
          </cell>
          <cell r="N26">
            <v>1.264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70.4</v>
          </cell>
          <cell r="L27">
            <v>9.09</v>
          </cell>
          <cell r="M27">
            <v>2.126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55.6</v>
          </cell>
          <cell r="L28">
            <v>14.972</v>
          </cell>
          <cell r="M28">
            <v>4.151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48.6</v>
          </cell>
          <cell r="L29">
            <v>8.345</v>
          </cell>
          <cell r="M29">
            <v>8.914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63.6</v>
          </cell>
          <cell r="L30">
            <v>4.102</v>
          </cell>
          <cell r="M30">
            <v>383.5</v>
          </cell>
          <cell r="N3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FEB1802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90.1</v>
          </cell>
          <cell r="L13">
            <v>0.834</v>
          </cell>
          <cell r="M13">
            <v>42.646</v>
          </cell>
          <cell r="N13">
            <v>0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77.4</v>
          </cell>
          <cell r="L14">
            <v>23.147</v>
          </cell>
          <cell r="M14">
            <v>4.451</v>
          </cell>
          <cell r="N14">
            <v>0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97.3</v>
          </cell>
          <cell r="L15">
            <v>1.777</v>
          </cell>
          <cell r="M15">
            <v>15.753</v>
          </cell>
          <cell r="N15">
            <v>0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94.9</v>
          </cell>
          <cell r="L16">
            <v>4.448</v>
          </cell>
          <cell r="M16">
            <v>10.65</v>
          </cell>
          <cell r="N16">
            <v>0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76.3</v>
          </cell>
          <cell r="L17">
            <v>19.882</v>
          </cell>
          <cell r="M17">
            <v>42.181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74.2</v>
          </cell>
          <cell r="L18">
            <v>11.346</v>
          </cell>
          <cell r="M18">
            <v>37.524</v>
          </cell>
          <cell r="N18">
            <v>0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80.3</v>
          </cell>
          <cell r="L19">
            <v>7.262</v>
          </cell>
          <cell r="M19">
            <v>7.846</v>
          </cell>
          <cell r="N19">
            <v>0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80.4</v>
          </cell>
          <cell r="L20">
            <v>4.087</v>
          </cell>
          <cell r="M20">
            <v>4.573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67.4</v>
          </cell>
          <cell r="L21">
            <v>3.539</v>
          </cell>
          <cell r="M21">
            <v>17.246</v>
          </cell>
          <cell r="N21">
            <v>39.1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89.6</v>
          </cell>
          <cell r="L22">
            <v>16.169</v>
          </cell>
          <cell r="M22">
            <v>27.261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87.2</v>
          </cell>
          <cell r="L23">
            <v>2.224</v>
          </cell>
          <cell r="M23">
            <v>2.403</v>
          </cell>
          <cell r="N23">
            <v>0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86.4</v>
          </cell>
          <cell r="L24">
            <v>10.454</v>
          </cell>
          <cell r="M24">
            <v>8.07</v>
          </cell>
          <cell r="N24">
            <v>0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85</v>
          </cell>
          <cell r="L25">
            <v>1.911</v>
          </cell>
          <cell r="M25">
            <v>16.794</v>
          </cell>
          <cell r="N25">
            <v>0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65.6</v>
          </cell>
          <cell r="L26">
            <v>3.49</v>
          </cell>
          <cell r="M26">
            <v>1.798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96.8</v>
          </cell>
          <cell r="L27">
            <v>15.565</v>
          </cell>
          <cell r="M27">
            <v>2.514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58.4</v>
          </cell>
          <cell r="L28">
            <v>1.744</v>
          </cell>
          <cell r="M28">
            <v>18.07</v>
          </cell>
          <cell r="N28">
            <v>7.48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78.5</v>
          </cell>
          <cell r="L29">
            <v>7.644</v>
          </cell>
          <cell r="M29">
            <v>5.618</v>
          </cell>
          <cell r="N29">
            <v>41.2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71.2</v>
          </cell>
          <cell r="L30">
            <v>6.197</v>
          </cell>
          <cell r="M30">
            <v>21.961</v>
          </cell>
          <cell r="N3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MAR0402  "/>
      <sheetName val="SHEET 1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80.8</v>
          </cell>
          <cell r="L13">
            <v>6.07</v>
          </cell>
          <cell r="M13">
            <v>10.569999999999999</v>
          </cell>
          <cell r="N13">
            <v>1.361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78.8</v>
          </cell>
          <cell r="L14">
            <v>22.91</v>
          </cell>
          <cell r="M14">
            <v>3.456</v>
          </cell>
          <cell r="N14">
            <v>0</v>
          </cell>
        </row>
        <row r="15">
          <cell r="A15">
            <v>12</v>
          </cell>
          <cell r="F15">
            <v>0</v>
          </cell>
          <cell r="G15">
            <v>0</v>
          </cell>
          <cell r="K15">
            <v>69</v>
          </cell>
          <cell r="L15">
            <v>8.222</v>
          </cell>
          <cell r="M15">
            <v>2.628</v>
          </cell>
          <cell r="N15">
            <v>0</v>
          </cell>
        </row>
        <row r="16">
          <cell r="A16">
            <v>13</v>
          </cell>
          <cell r="F16">
            <v>0</v>
          </cell>
          <cell r="G16">
            <v>0</v>
          </cell>
          <cell r="K16">
            <v>67.9</v>
          </cell>
          <cell r="L16">
            <v>3.845</v>
          </cell>
          <cell r="M16">
            <v>6.814</v>
          </cell>
          <cell r="N16">
            <v>19.9</v>
          </cell>
        </row>
        <row r="17">
          <cell r="A17">
            <v>13</v>
          </cell>
          <cell r="F17">
            <v>0</v>
          </cell>
          <cell r="G17">
            <v>0</v>
          </cell>
          <cell r="K17">
            <v>64.9</v>
          </cell>
          <cell r="L17">
            <v>5.739</v>
          </cell>
          <cell r="M17">
            <v>10.694</v>
          </cell>
          <cell r="N17">
            <v>0.607</v>
          </cell>
        </row>
        <row r="18">
          <cell r="A18">
            <v>15</v>
          </cell>
          <cell r="F18">
            <v>0</v>
          </cell>
          <cell r="G18">
            <v>0</v>
          </cell>
          <cell r="K18">
            <v>47</v>
          </cell>
          <cell r="L18">
            <v>3.11</v>
          </cell>
          <cell r="M18">
            <v>30.738</v>
          </cell>
          <cell r="N18">
            <v>1.911</v>
          </cell>
        </row>
        <row r="19">
          <cell r="A19">
            <v>12</v>
          </cell>
          <cell r="F19">
            <v>0</v>
          </cell>
          <cell r="G19">
            <v>0</v>
          </cell>
          <cell r="K19">
            <v>90</v>
          </cell>
          <cell r="L19">
            <v>7.124</v>
          </cell>
          <cell r="M19">
            <v>10.181</v>
          </cell>
          <cell r="N19">
            <v>0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116.1</v>
          </cell>
          <cell r="L20">
            <v>8.27</v>
          </cell>
          <cell r="M20">
            <v>8.655</v>
          </cell>
          <cell r="N20">
            <v>0</v>
          </cell>
        </row>
        <row r="21">
          <cell r="A21">
            <v>15</v>
          </cell>
          <cell r="F21">
            <v>0</v>
          </cell>
          <cell r="G21">
            <v>0</v>
          </cell>
          <cell r="K21">
            <v>76.5</v>
          </cell>
          <cell r="L21">
            <v>3.993</v>
          </cell>
          <cell r="M21">
            <v>18.455</v>
          </cell>
          <cell r="N21">
            <v>4.606</v>
          </cell>
        </row>
        <row r="22">
          <cell r="A22">
            <v>15</v>
          </cell>
          <cell r="F22">
            <v>0</v>
          </cell>
          <cell r="G22">
            <v>0</v>
          </cell>
          <cell r="K22">
            <v>112.2</v>
          </cell>
          <cell r="L22">
            <v>21.874</v>
          </cell>
          <cell r="M22">
            <v>5.952</v>
          </cell>
          <cell r="N22">
            <v>10.487</v>
          </cell>
        </row>
        <row r="23">
          <cell r="A23">
            <v>15</v>
          </cell>
          <cell r="F23">
            <v>0</v>
          </cell>
          <cell r="G23">
            <v>0</v>
          </cell>
          <cell r="K23">
            <v>90.7</v>
          </cell>
          <cell r="L23">
            <v>4.616</v>
          </cell>
          <cell r="M23">
            <v>3.97</v>
          </cell>
          <cell r="N23">
            <v>9.496</v>
          </cell>
        </row>
        <row r="24">
          <cell r="A24">
            <v>15</v>
          </cell>
          <cell r="F24">
            <v>0</v>
          </cell>
          <cell r="G24">
            <v>0</v>
          </cell>
          <cell r="K24">
            <v>88.7</v>
          </cell>
          <cell r="L24">
            <v>1.279</v>
          </cell>
          <cell r="M24">
            <v>4.987</v>
          </cell>
          <cell r="N24">
            <v>9.609</v>
          </cell>
        </row>
        <row r="25">
          <cell r="A25">
            <v>12</v>
          </cell>
          <cell r="F25">
            <v>0</v>
          </cell>
          <cell r="G25">
            <v>0</v>
          </cell>
          <cell r="K25">
            <v>69.2</v>
          </cell>
          <cell r="L25">
            <v>2.768</v>
          </cell>
          <cell r="M25">
            <v>13.776</v>
          </cell>
          <cell r="N25">
            <v>20.2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75.3</v>
          </cell>
          <cell r="L26">
            <v>6.451</v>
          </cell>
          <cell r="M26">
            <v>2.24</v>
          </cell>
          <cell r="N26">
            <v>1.457</v>
          </cell>
        </row>
        <row r="27">
          <cell r="A27">
            <v>15</v>
          </cell>
          <cell r="F27">
            <v>0</v>
          </cell>
          <cell r="G27">
            <v>0</v>
          </cell>
          <cell r="K27">
            <v>116.7</v>
          </cell>
          <cell r="L27">
            <v>12.948</v>
          </cell>
          <cell r="M27">
            <v>3.781</v>
          </cell>
          <cell r="N27">
            <v>0</v>
          </cell>
        </row>
        <row r="28">
          <cell r="A28">
            <v>15</v>
          </cell>
          <cell r="F28">
            <v>0</v>
          </cell>
          <cell r="G28">
            <v>0</v>
          </cell>
          <cell r="K28">
            <v>73.6</v>
          </cell>
          <cell r="L28">
            <v>1.263</v>
          </cell>
          <cell r="M28">
            <v>19.666</v>
          </cell>
          <cell r="N28">
            <v>0</v>
          </cell>
        </row>
        <row r="29">
          <cell r="A29">
            <v>15</v>
          </cell>
          <cell r="F29">
            <v>0</v>
          </cell>
          <cell r="G29">
            <v>0</v>
          </cell>
          <cell r="K29">
            <v>59.5</v>
          </cell>
          <cell r="L29">
            <v>12.024</v>
          </cell>
          <cell r="M29">
            <v>10.63</v>
          </cell>
          <cell r="N29">
            <v>0.115</v>
          </cell>
        </row>
        <row r="30">
          <cell r="A30">
            <v>15</v>
          </cell>
          <cell r="F30">
            <v>0</v>
          </cell>
          <cell r="G30">
            <v>0</v>
          </cell>
          <cell r="K30">
            <v>67.1</v>
          </cell>
          <cell r="L30">
            <v>7.298</v>
          </cell>
          <cell r="M30">
            <v>2.357</v>
          </cell>
          <cell r="N3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MAR1802"/>
      <sheetName val="SHEET 1"/>
    </sheetNames>
    <sheetDataSet>
      <sheetData sheetId="0">
        <row r="13">
          <cell r="A13">
            <v>13</v>
          </cell>
          <cell r="F13">
            <v>0</v>
          </cell>
          <cell r="G13">
            <v>0</v>
          </cell>
          <cell r="K13">
            <v>51.3</v>
          </cell>
          <cell r="L13">
            <v>7.302</v>
          </cell>
          <cell r="M13">
            <v>8.921</v>
          </cell>
          <cell r="N13">
            <v>6.876</v>
          </cell>
        </row>
        <row r="14">
          <cell r="A14">
            <v>13</v>
          </cell>
          <cell r="F14">
            <v>0</v>
          </cell>
          <cell r="G14">
            <v>0</v>
          </cell>
          <cell r="K14">
            <v>73.2</v>
          </cell>
          <cell r="L14">
            <v>4.806</v>
          </cell>
          <cell r="M14">
            <v>3.517</v>
          </cell>
          <cell r="N14">
            <v>0</v>
          </cell>
        </row>
        <row r="15">
          <cell r="A15">
            <v>15</v>
          </cell>
          <cell r="F15">
            <v>0</v>
          </cell>
          <cell r="G15">
            <v>0</v>
          </cell>
          <cell r="K15">
            <v>60.7</v>
          </cell>
          <cell r="L15">
            <v>9.303</v>
          </cell>
          <cell r="M15">
            <v>2.971</v>
          </cell>
          <cell r="N15">
            <v>0</v>
          </cell>
        </row>
        <row r="16">
          <cell r="A16">
            <v>18</v>
          </cell>
          <cell r="F16">
            <v>0</v>
          </cell>
          <cell r="G16">
            <v>0</v>
          </cell>
          <cell r="K16">
            <v>75.9</v>
          </cell>
          <cell r="L16">
            <v>4.987</v>
          </cell>
          <cell r="M16">
            <v>7.887</v>
          </cell>
          <cell r="N16">
            <v>0</v>
          </cell>
        </row>
        <row r="17">
          <cell r="A17">
            <v>16</v>
          </cell>
          <cell r="F17">
            <v>0</v>
          </cell>
          <cell r="G17">
            <v>0</v>
          </cell>
          <cell r="K17">
            <v>79.8</v>
          </cell>
          <cell r="L17">
            <v>6.022</v>
          </cell>
          <cell r="M17">
            <v>7.957</v>
          </cell>
          <cell r="N17">
            <v>0</v>
          </cell>
        </row>
        <row r="18">
          <cell r="A18">
            <v>15</v>
          </cell>
          <cell r="F18">
            <v>0</v>
          </cell>
          <cell r="G18">
            <v>0</v>
          </cell>
          <cell r="K18">
            <v>72.5</v>
          </cell>
          <cell r="L18">
            <v>1.77</v>
          </cell>
          <cell r="M18">
            <v>76.72</v>
          </cell>
          <cell r="N18">
            <v>7.1</v>
          </cell>
        </row>
        <row r="19">
          <cell r="A19">
            <v>15</v>
          </cell>
          <cell r="F19">
            <v>0</v>
          </cell>
          <cell r="G19">
            <v>0</v>
          </cell>
          <cell r="K19">
            <v>70.8</v>
          </cell>
          <cell r="L19">
            <v>3.626</v>
          </cell>
          <cell r="M19">
            <v>4.081</v>
          </cell>
          <cell r="N19">
            <v>0</v>
          </cell>
        </row>
        <row r="20">
          <cell r="A20">
            <v>11</v>
          </cell>
          <cell r="F20">
            <v>0</v>
          </cell>
          <cell r="G20">
            <v>0</v>
          </cell>
          <cell r="K20">
            <v>97.1</v>
          </cell>
          <cell r="L20">
            <v>3.817</v>
          </cell>
          <cell r="M20">
            <v>1.878</v>
          </cell>
          <cell r="N20">
            <v>0</v>
          </cell>
        </row>
        <row r="21">
          <cell r="A21">
            <v>15</v>
          </cell>
          <cell r="F21">
            <v>0</v>
          </cell>
          <cell r="G21">
            <v>0</v>
          </cell>
          <cell r="K21">
            <v>49.3</v>
          </cell>
          <cell r="L21">
            <v>3.282</v>
          </cell>
          <cell r="M21">
            <v>16.485</v>
          </cell>
          <cell r="N21">
            <v>4.845</v>
          </cell>
        </row>
        <row r="22">
          <cell r="A22">
            <v>15</v>
          </cell>
          <cell r="F22">
            <v>0</v>
          </cell>
          <cell r="G22">
            <v>0</v>
          </cell>
          <cell r="K22">
            <v>96.4</v>
          </cell>
          <cell r="L22">
            <v>23.291</v>
          </cell>
          <cell r="M22">
            <v>3.0449999999999995</v>
          </cell>
          <cell r="N22">
            <v>0</v>
          </cell>
        </row>
        <row r="23">
          <cell r="A23">
            <v>16</v>
          </cell>
          <cell r="F23">
            <v>0</v>
          </cell>
          <cell r="G23">
            <v>0</v>
          </cell>
          <cell r="K23">
            <v>81.9</v>
          </cell>
          <cell r="L23">
            <v>6.936</v>
          </cell>
          <cell r="M23">
            <v>6.989</v>
          </cell>
          <cell r="N23">
            <v>1.967</v>
          </cell>
        </row>
        <row r="24">
          <cell r="A24">
            <v>16</v>
          </cell>
          <cell r="F24">
            <v>0</v>
          </cell>
          <cell r="G24">
            <v>0</v>
          </cell>
          <cell r="K24">
            <v>100.8</v>
          </cell>
          <cell r="L24">
            <v>0.877</v>
          </cell>
          <cell r="M24">
            <v>8.188</v>
          </cell>
          <cell r="N24">
            <v>0</v>
          </cell>
        </row>
        <row r="25">
          <cell r="A25">
            <v>16</v>
          </cell>
          <cell r="F25">
            <v>0</v>
          </cell>
          <cell r="G25">
            <v>0</v>
          </cell>
          <cell r="K25">
            <v>75.9</v>
          </cell>
          <cell r="L25">
            <v>2.344</v>
          </cell>
          <cell r="M25">
            <v>17.635</v>
          </cell>
          <cell r="N25">
            <v>15.44</v>
          </cell>
        </row>
        <row r="26">
          <cell r="A26">
            <v>11</v>
          </cell>
          <cell r="F26">
            <v>0</v>
          </cell>
          <cell r="G26">
            <v>0</v>
          </cell>
          <cell r="K26">
            <v>35.5</v>
          </cell>
          <cell r="L26">
            <v>3.887</v>
          </cell>
          <cell r="M26">
            <v>1.924</v>
          </cell>
          <cell r="N26">
            <v>0</v>
          </cell>
        </row>
        <row r="27">
          <cell r="A27">
            <v>15</v>
          </cell>
          <cell r="F27">
            <v>0</v>
          </cell>
          <cell r="G27">
            <v>0</v>
          </cell>
          <cell r="K27">
            <v>77.5</v>
          </cell>
          <cell r="L27">
            <v>21.068</v>
          </cell>
          <cell r="M27">
            <v>1.878</v>
          </cell>
          <cell r="N27">
            <v>0</v>
          </cell>
        </row>
        <row r="28">
          <cell r="A28">
            <v>15</v>
          </cell>
          <cell r="F28">
            <v>0</v>
          </cell>
          <cell r="G28">
            <v>0</v>
          </cell>
          <cell r="K28">
            <v>55.8</v>
          </cell>
          <cell r="L28">
            <v>0.277</v>
          </cell>
          <cell r="M28">
            <v>8.001</v>
          </cell>
          <cell r="N28">
            <v>0</v>
          </cell>
        </row>
        <row r="29">
          <cell r="A29">
            <v>16</v>
          </cell>
          <cell r="F29">
            <v>0</v>
          </cell>
          <cell r="G29">
            <v>0</v>
          </cell>
          <cell r="K29">
            <v>67.6</v>
          </cell>
          <cell r="L29">
            <v>1.792</v>
          </cell>
          <cell r="M29">
            <v>7.102</v>
          </cell>
          <cell r="N29">
            <v>0</v>
          </cell>
        </row>
        <row r="30">
          <cell r="A30">
            <v>16</v>
          </cell>
          <cell r="F30">
            <v>0</v>
          </cell>
          <cell r="G30">
            <v>0</v>
          </cell>
          <cell r="K30">
            <v>55.8</v>
          </cell>
          <cell r="L30">
            <v>2.447</v>
          </cell>
          <cell r="M30">
            <v>66.1</v>
          </cell>
          <cell r="N30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APR0102"/>
      <sheetName val="SHEET 1"/>
    </sheetNames>
    <sheetDataSet>
      <sheetData sheetId="0">
        <row r="13">
          <cell r="A13">
            <v>13</v>
          </cell>
          <cell r="F13">
            <v>0</v>
          </cell>
          <cell r="G13">
            <v>0</v>
          </cell>
          <cell r="K13">
            <v>53.9</v>
          </cell>
          <cell r="L13">
            <v>1.348</v>
          </cell>
          <cell r="M13">
            <v>12.217000000000002</v>
          </cell>
          <cell r="N13">
            <v>0</v>
          </cell>
        </row>
        <row r="14">
          <cell r="A14">
            <v>13</v>
          </cell>
          <cell r="F14">
            <v>0</v>
          </cell>
          <cell r="G14">
            <v>0</v>
          </cell>
          <cell r="K14">
            <v>53.5</v>
          </cell>
          <cell r="L14">
            <v>20.773</v>
          </cell>
          <cell r="M14">
            <v>3.488</v>
          </cell>
          <cell r="N14">
            <v>0</v>
          </cell>
        </row>
        <row r="15">
          <cell r="A15">
            <v>13</v>
          </cell>
          <cell r="F15">
            <v>0</v>
          </cell>
          <cell r="G15">
            <v>0</v>
          </cell>
          <cell r="K15">
            <v>88.1</v>
          </cell>
          <cell r="L15">
            <v>2.28</v>
          </cell>
          <cell r="M15">
            <v>3.69</v>
          </cell>
          <cell r="N15">
            <v>0</v>
          </cell>
        </row>
        <row r="16">
          <cell r="A16">
            <v>11</v>
          </cell>
          <cell r="F16">
            <v>0</v>
          </cell>
          <cell r="G16">
            <v>0</v>
          </cell>
          <cell r="K16">
            <v>54.5</v>
          </cell>
          <cell r="L16">
            <v>1.473</v>
          </cell>
          <cell r="M16">
            <v>5.584</v>
          </cell>
          <cell r="N16">
            <v>0</v>
          </cell>
        </row>
        <row r="17">
          <cell r="A17">
            <v>13</v>
          </cell>
          <cell r="F17">
            <v>0</v>
          </cell>
          <cell r="G17">
            <v>0</v>
          </cell>
          <cell r="K17">
            <v>70.3</v>
          </cell>
          <cell r="L17">
            <v>7.384</v>
          </cell>
          <cell r="M17">
            <v>15.81</v>
          </cell>
          <cell r="N17">
            <v>0</v>
          </cell>
        </row>
        <row r="18">
          <cell r="A18">
            <v>13</v>
          </cell>
          <cell r="F18">
            <v>0</v>
          </cell>
          <cell r="G18">
            <v>0</v>
          </cell>
          <cell r="K18">
            <v>71.9</v>
          </cell>
          <cell r="L18">
            <v>1.063</v>
          </cell>
          <cell r="M18">
            <v>16.267</v>
          </cell>
          <cell r="N18">
            <v>3.049</v>
          </cell>
        </row>
        <row r="19">
          <cell r="A19">
            <v>13</v>
          </cell>
          <cell r="F19">
            <v>0</v>
          </cell>
          <cell r="G19">
            <v>0</v>
          </cell>
          <cell r="K19">
            <v>59.6</v>
          </cell>
          <cell r="L19">
            <v>4.18</v>
          </cell>
          <cell r="M19">
            <v>4.64</v>
          </cell>
          <cell r="N19">
            <v>0</v>
          </cell>
        </row>
        <row r="20">
          <cell r="A20">
            <v>17</v>
          </cell>
          <cell r="F20">
            <v>0</v>
          </cell>
          <cell r="G20">
            <v>0</v>
          </cell>
          <cell r="K20">
            <v>102.4</v>
          </cell>
          <cell r="L20">
            <v>3.248</v>
          </cell>
          <cell r="M20">
            <v>5.451</v>
          </cell>
          <cell r="N20">
            <v>0</v>
          </cell>
        </row>
        <row r="21">
          <cell r="A21">
            <v>13</v>
          </cell>
          <cell r="F21">
            <v>0</v>
          </cell>
          <cell r="G21">
            <v>0</v>
          </cell>
          <cell r="K21">
            <v>52.2</v>
          </cell>
          <cell r="L21">
            <v>4.182</v>
          </cell>
          <cell r="M21">
            <v>5.293</v>
          </cell>
          <cell r="N21">
            <v>0</v>
          </cell>
        </row>
        <row r="22">
          <cell r="A22">
            <v>13</v>
          </cell>
          <cell r="F22">
            <v>0</v>
          </cell>
          <cell r="G22">
            <v>0</v>
          </cell>
          <cell r="K22">
            <v>65.1</v>
          </cell>
          <cell r="L22">
            <v>7.742</v>
          </cell>
          <cell r="M22">
            <v>1.616</v>
          </cell>
          <cell r="N22">
            <v>0</v>
          </cell>
        </row>
        <row r="23">
          <cell r="A23">
            <v>12</v>
          </cell>
          <cell r="F23">
            <v>0</v>
          </cell>
          <cell r="G23">
            <v>0</v>
          </cell>
          <cell r="K23">
            <v>50.6</v>
          </cell>
          <cell r="L23">
            <v>2.869</v>
          </cell>
          <cell r="M23">
            <v>3.154</v>
          </cell>
          <cell r="N23">
            <v>0</v>
          </cell>
        </row>
        <row r="24">
          <cell r="A24">
            <v>12</v>
          </cell>
          <cell r="F24">
            <v>0</v>
          </cell>
          <cell r="G24">
            <v>0</v>
          </cell>
          <cell r="K24">
            <v>50.4</v>
          </cell>
          <cell r="L24">
            <v>2.01</v>
          </cell>
          <cell r="M24">
            <v>1.719</v>
          </cell>
          <cell r="N24">
            <v>0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84.6</v>
          </cell>
          <cell r="L25">
            <v>5.373</v>
          </cell>
          <cell r="M25">
            <v>12.828</v>
          </cell>
          <cell r="N25">
            <v>7.749</v>
          </cell>
        </row>
        <row r="26">
          <cell r="A26">
            <v>17</v>
          </cell>
          <cell r="F26">
            <v>0</v>
          </cell>
          <cell r="G26">
            <v>0</v>
          </cell>
          <cell r="K26">
            <v>61</v>
          </cell>
          <cell r="L26">
            <v>0.727</v>
          </cell>
          <cell r="M26">
            <v>2.331</v>
          </cell>
          <cell r="N26">
            <v>7.75</v>
          </cell>
        </row>
        <row r="27">
          <cell r="A27">
            <v>13</v>
          </cell>
          <cell r="F27">
            <v>0</v>
          </cell>
          <cell r="G27">
            <v>0</v>
          </cell>
          <cell r="K27">
            <v>75.4</v>
          </cell>
          <cell r="L27">
            <v>6.007</v>
          </cell>
          <cell r="M27">
            <v>0.883</v>
          </cell>
          <cell r="N27">
            <v>3.88</v>
          </cell>
        </row>
        <row r="28">
          <cell r="A28">
            <v>13</v>
          </cell>
          <cell r="F28">
            <v>0</v>
          </cell>
          <cell r="G28">
            <v>0</v>
          </cell>
          <cell r="K28">
            <v>46.3</v>
          </cell>
          <cell r="L28">
            <v>1.429</v>
          </cell>
          <cell r="M28">
            <v>4.351</v>
          </cell>
          <cell r="N28">
            <v>0</v>
          </cell>
        </row>
        <row r="29">
          <cell r="A29">
            <v>12</v>
          </cell>
          <cell r="F29">
            <v>0</v>
          </cell>
          <cell r="G29">
            <v>0</v>
          </cell>
          <cell r="K29">
            <v>59.5</v>
          </cell>
          <cell r="L29">
            <v>3.486</v>
          </cell>
          <cell r="M29">
            <v>12.112</v>
          </cell>
          <cell r="N29">
            <v>5.021</v>
          </cell>
        </row>
        <row r="30">
          <cell r="A30">
            <v>12</v>
          </cell>
          <cell r="F30">
            <v>0</v>
          </cell>
          <cell r="G30">
            <v>0</v>
          </cell>
          <cell r="K30">
            <v>60.3</v>
          </cell>
          <cell r="L30">
            <v>11.45</v>
          </cell>
          <cell r="M30">
            <v>1.589</v>
          </cell>
          <cell r="N3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APR1502  "/>
      <sheetName val="SHEET 1"/>
    </sheetNames>
    <sheetDataSet>
      <sheetData sheetId="0">
        <row r="13">
          <cell r="A13">
            <v>16</v>
          </cell>
          <cell r="F13">
            <v>0</v>
          </cell>
          <cell r="G13">
            <v>0</v>
          </cell>
          <cell r="K13">
            <v>74.3</v>
          </cell>
          <cell r="L13">
            <v>4.151</v>
          </cell>
          <cell r="M13">
            <v>15.273000000000001</v>
          </cell>
          <cell r="N13">
            <v>0</v>
          </cell>
        </row>
        <row r="14">
          <cell r="A14">
            <v>17</v>
          </cell>
          <cell r="F14">
            <v>0</v>
          </cell>
          <cell r="G14">
            <v>0</v>
          </cell>
          <cell r="K14">
            <v>65.7</v>
          </cell>
          <cell r="L14">
            <v>7.901</v>
          </cell>
          <cell r="M14">
            <v>15.298</v>
          </cell>
          <cell r="N14">
            <v>0</v>
          </cell>
        </row>
        <row r="15">
          <cell r="A15">
            <v>16</v>
          </cell>
          <cell r="F15">
            <v>0</v>
          </cell>
          <cell r="G15">
            <v>0</v>
          </cell>
          <cell r="K15">
            <v>64.4</v>
          </cell>
          <cell r="L15">
            <v>1.693</v>
          </cell>
          <cell r="M15">
            <v>1.105</v>
          </cell>
          <cell r="N15">
            <v>0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35.8</v>
          </cell>
          <cell r="L16">
            <v>3.366</v>
          </cell>
          <cell r="M16">
            <v>5.358</v>
          </cell>
          <cell r="N16">
            <v>0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45.2</v>
          </cell>
          <cell r="L17">
            <v>3.552</v>
          </cell>
          <cell r="M17">
            <v>13.37</v>
          </cell>
          <cell r="N17">
            <v>0</v>
          </cell>
        </row>
        <row r="18">
          <cell r="A18">
            <v>20</v>
          </cell>
          <cell r="F18">
            <v>0</v>
          </cell>
          <cell r="G18">
            <v>0</v>
          </cell>
          <cell r="K18">
            <v>96.3</v>
          </cell>
          <cell r="L18">
            <v>5.053</v>
          </cell>
          <cell r="M18">
            <v>41.998</v>
          </cell>
          <cell r="N18">
            <v>0</v>
          </cell>
        </row>
        <row r="19">
          <cell r="A19">
            <v>16</v>
          </cell>
          <cell r="F19">
            <v>0</v>
          </cell>
          <cell r="G19">
            <v>0</v>
          </cell>
          <cell r="K19">
            <v>78.1</v>
          </cell>
          <cell r="L19">
            <v>3.113</v>
          </cell>
          <cell r="M19">
            <v>9.418</v>
          </cell>
          <cell r="N19">
            <v>0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67.9</v>
          </cell>
          <cell r="L20">
            <v>7.087</v>
          </cell>
          <cell r="M20">
            <v>2.951</v>
          </cell>
          <cell r="N20">
            <v>0</v>
          </cell>
        </row>
        <row r="21">
          <cell r="A21">
            <v>13</v>
          </cell>
          <cell r="F21">
            <v>0</v>
          </cell>
          <cell r="G21">
            <v>0</v>
          </cell>
          <cell r="K21">
            <v>55.6</v>
          </cell>
          <cell r="L21">
            <v>0</v>
          </cell>
          <cell r="M21">
            <v>5.55</v>
          </cell>
          <cell r="N21">
            <v>0</v>
          </cell>
        </row>
        <row r="22">
          <cell r="A22">
            <v>13</v>
          </cell>
          <cell r="F22">
            <v>0</v>
          </cell>
          <cell r="G22">
            <v>0</v>
          </cell>
          <cell r="K22">
            <v>64.1</v>
          </cell>
          <cell r="L22">
            <v>17.712</v>
          </cell>
          <cell r="M22">
            <v>1.971</v>
          </cell>
          <cell r="N22">
            <v>0</v>
          </cell>
        </row>
        <row r="23">
          <cell r="A23">
            <v>13</v>
          </cell>
          <cell r="F23">
            <v>0</v>
          </cell>
          <cell r="G23">
            <v>0</v>
          </cell>
          <cell r="K23">
            <v>39.4</v>
          </cell>
          <cell r="L23">
            <v>1.081</v>
          </cell>
          <cell r="M23">
            <v>3.82</v>
          </cell>
          <cell r="N23">
            <v>0</v>
          </cell>
        </row>
        <row r="24">
          <cell r="A24">
            <v>13</v>
          </cell>
          <cell r="F24">
            <v>0</v>
          </cell>
          <cell r="G24">
            <v>0</v>
          </cell>
          <cell r="K24">
            <v>32</v>
          </cell>
          <cell r="L24">
            <v>4.991</v>
          </cell>
          <cell r="M24">
            <v>1.84</v>
          </cell>
          <cell r="N24">
            <v>0</v>
          </cell>
        </row>
        <row r="25">
          <cell r="A25">
            <v>19</v>
          </cell>
          <cell r="F25">
            <v>0</v>
          </cell>
          <cell r="G25">
            <v>0</v>
          </cell>
          <cell r="K25">
            <v>86.2</v>
          </cell>
          <cell r="L25">
            <v>6.722</v>
          </cell>
          <cell r="M25">
            <v>27.47</v>
          </cell>
          <cell r="N25">
            <v>0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22.5</v>
          </cell>
          <cell r="L26">
            <v>1.337</v>
          </cell>
          <cell r="M26">
            <v>0.273</v>
          </cell>
          <cell r="N26">
            <v>0</v>
          </cell>
        </row>
        <row r="27">
          <cell r="A27">
            <v>13</v>
          </cell>
          <cell r="F27">
            <v>0</v>
          </cell>
          <cell r="G27">
            <v>0</v>
          </cell>
          <cell r="K27">
            <v>30.9</v>
          </cell>
          <cell r="L27">
            <v>1.61</v>
          </cell>
          <cell r="M27">
            <v>1.638</v>
          </cell>
          <cell r="N27">
            <v>0</v>
          </cell>
        </row>
        <row r="28">
          <cell r="A28">
            <v>13</v>
          </cell>
          <cell r="F28">
            <v>0</v>
          </cell>
          <cell r="G28">
            <v>0</v>
          </cell>
          <cell r="K28">
            <v>42.4</v>
          </cell>
          <cell r="L28">
            <v>0.61</v>
          </cell>
          <cell r="M28">
            <v>3.194</v>
          </cell>
          <cell r="N28">
            <v>0</v>
          </cell>
        </row>
        <row r="29">
          <cell r="A29">
            <v>13</v>
          </cell>
          <cell r="F29">
            <v>0</v>
          </cell>
          <cell r="G29">
            <v>0</v>
          </cell>
          <cell r="K29">
            <v>57.2</v>
          </cell>
          <cell r="L29">
            <v>3.631</v>
          </cell>
          <cell r="M29">
            <v>17.972</v>
          </cell>
          <cell r="N29">
            <v>10.293</v>
          </cell>
        </row>
        <row r="30">
          <cell r="A30">
            <v>13</v>
          </cell>
          <cell r="F30">
            <v>0</v>
          </cell>
          <cell r="G30">
            <v>0</v>
          </cell>
          <cell r="K30">
            <v>36.1</v>
          </cell>
          <cell r="L30">
            <v>0.83</v>
          </cell>
          <cell r="M30">
            <v>4.686</v>
          </cell>
          <cell r="N30">
            <v>15.173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APR2902"/>
    </sheetNames>
    <sheetDataSet>
      <sheetData sheetId="0">
        <row r="13">
          <cell r="A13">
            <v>13</v>
          </cell>
          <cell r="F13">
            <v>0</v>
          </cell>
          <cell r="G13">
            <v>0</v>
          </cell>
          <cell r="K13">
            <v>47.1</v>
          </cell>
          <cell r="L13">
            <v>20.8</v>
          </cell>
          <cell r="M13">
            <v>15.723999999999998</v>
          </cell>
          <cell r="N13">
            <v>3.419</v>
          </cell>
        </row>
        <row r="14">
          <cell r="A14">
            <v>12</v>
          </cell>
          <cell r="F14">
            <v>0</v>
          </cell>
          <cell r="G14">
            <v>0</v>
          </cell>
          <cell r="K14">
            <v>50.8</v>
          </cell>
          <cell r="L14">
            <v>11.338</v>
          </cell>
          <cell r="M14">
            <v>14.89</v>
          </cell>
          <cell r="N14">
            <v>17.3</v>
          </cell>
        </row>
        <row r="15">
          <cell r="A15">
            <v>13</v>
          </cell>
          <cell r="F15">
            <v>0</v>
          </cell>
          <cell r="G15">
            <v>0</v>
          </cell>
          <cell r="K15">
            <v>61.3</v>
          </cell>
          <cell r="L15">
            <v>2.55</v>
          </cell>
          <cell r="M15">
            <v>4.299</v>
          </cell>
          <cell r="N15">
            <v>0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51.6</v>
          </cell>
          <cell r="L16">
            <v>3.655</v>
          </cell>
          <cell r="M16">
            <v>14.588</v>
          </cell>
          <cell r="N16">
            <v>0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112.6</v>
          </cell>
          <cell r="L17">
            <v>22.405</v>
          </cell>
          <cell r="M17">
            <v>29.012</v>
          </cell>
          <cell r="N17">
            <v>8.176</v>
          </cell>
        </row>
        <row r="18">
          <cell r="A18">
            <v>7</v>
          </cell>
          <cell r="F18">
            <v>0</v>
          </cell>
          <cell r="G18">
            <v>0</v>
          </cell>
          <cell r="K18">
            <v>42.8</v>
          </cell>
          <cell r="L18">
            <v>2.67</v>
          </cell>
          <cell r="M18">
            <v>2.547</v>
          </cell>
          <cell r="N18">
            <v>0</v>
          </cell>
        </row>
        <row r="19">
          <cell r="A19">
            <v>13</v>
          </cell>
          <cell r="F19">
            <v>0</v>
          </cell>
          <cell r="G19">
            <v>0</v>
          </cell>
          <cell r="K19">
            <v>80.6</v>
          </cell>
          <cell r="L19">
            <v>2.302</v>
          </cell>
          <cell r="M19">
            <v>6.573</v>
          </cell>
          <cell r="N19">
            <v>0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66</v>
          </cell>
          <cell r="L20">
            <v>0.772</v>
          </cell>
          <cell r="M20">
            <v>6.907</v>
          </cell>
          <cell r="N20">
            <v>0</v>
          </cell>
        </row>
        <row r="21">
          <cell r="A21">
            <v>13</v>
          </cell>
          <cell r="F21">
            <v>0</v>
          </cell>
          <cell r="G21">
            <v>0</v>
          </cell>
          <cell r="K21">
            <v>54.4</v>
          </cell>
          <cell r="L21">
            <v>2.878</v>
          </cell>
          <cell r="M21">
            <v>3.708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101.9</v>
          </cell>
          <cell r="L22">
            <v>27.713</v>
          </cell>
          <cell r="M22">
            <v>10.554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57.7</v>
          </cell>
          <cell r="L23">
            <v>0.698</v>
          </cell>
          <cell r="M23">
            <v>5.317</v>
          </cell>
          <cell r="N23">
            <v>16.8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50.4</v>
          </cell>
          <cell r="L24">
            <v>3.927</v>
          </cell>
          <cell r="M24">
            <v>2.311</v>
          </cell>
          <cell r="N24">
            <v>0</v>
          </cell>
        </row>
        <row r="25">
          <cell r="A25">
            <v>8</v>
          </cell>
          <cell r="F25">
            <v>0</v>
          </cell>
          <cell r="G25">
            <v>0</v>
          </cell>
          <cell r="K25">
            <v>39.8</v>
          </cell>
          <cell r="L25">
            <v>1.094</v>
          </cell>
          <cell r="M25">
            <v>13.103</v>
          </cell>
          <cell r="N25">
            <v>0.96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53.8</v>
          </cell>
          <cell r="L26">
            <v>1.244</v>
          </cell>
          <cell r="M26">
            <v>17.547</v>
          </cell>
          <cell r="N26">
            <v>80.9</v>
          </cell>
        </row>
        <row r="27">
          <cell r="A27">
            <v>13</v>
          </cell>
          <cell r="F27">
            <v>0</v>
          </cell>
          <cell r="G27">
            <v>0</v>
          </cell>
          <cell r="K27">
            <v>80</v>
          </cell>
          <cell r="L27">
            <v>15.659</v>
          </cell>
          <cell r="M27">
            <v>2.632</v>
          </cell>
          <cell r="N27">
            <v>0</v>
          </cell>
        </row>
        <row r="28">
          <cell r="A28">
            <v>13</v>
          </cell>
          <cell r="F28">
            <v>0</v>
          </cell>
          <cell r="G28">
            <v>0</v>
          </cell>
          <cell r="K28">
            <v>41.8</v>
          </cell>
          <cell r="L28">
            <v>0.978</v>
          </cell>
          <cell r="M28">
            <v>3.039</v>
          </cell>
          <cell r="N28">
            <v>7.4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56.5</v>
          </cell>
          <cell r="L29">
            <v>1.607</v>
          </cell>
          <cell r="M29">
            <v>13.403</v>
          </cell>
          <cell r="N29">
            <v>15.438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70.4</v>
          </cell>
          <cell r="L30">
            <v>3.287</v>
          </cell>
          <cell r="M30">
            <v>12.73</v>
          </cell>
          <cell r="N30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MAY1302 "/>
      <sheetName val="SHEET 1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57.8</v>
          </cell>
          <cell r="L13">
            <v>16.107</v>
          </cell>
          <cell r="M13">
            <v>17.740000000000002</v>
          </cell>
          <cell r="N13">
            <v>12.9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43</v>
          </cell>
          <cell r="L14">
            <v>8.938</v>
          </cell>
          <cell r="M14">
            <v>6.021</v>
          </cell>
          <cell r="N14">
            <v>0</v>
          </cell>
        </row>
        <row r="15">
          <cell r="A15">
            <v>16</v>
          </cell>
          <cell r="F15">
            <v>0</v>
          </cell>
          <cell r="G15">
            <v>0</v>
          </cell>
          <cell r="K15">
            <v>72.9</v>
          </cell>
          <cell r="L15">
            <v>10.884</v>
          </cell>
          <cell r="M15">
            <v>5.054</v>
          </cell>
          <cell r="N15">
            <v>0</v>
          </cell>
        </row>
        <row r="16">
          <cell r="A16">
            <v>13</v>
          </cell>
          <cell r="F16">
            <v>0</v>
          </cell>
          <cell r="G16">
            <v>0</v>
          </cell>
          <cell r="K16">
            <v>52.2</v>
          </cell>
          <cell r="L16">
            <v>22.027</v>
          </cell>
          <cell r="M16">
            <v>7.584</v>
          </cell>
          <cell r="N16">
            <v>0</v>
          </cell>
        </row>
        <row r="17">
          <cell r="A17">
            <v>13</v>
          </cell>
          <cell r="F17">
            <v>0</v>
          </cell>
          <cell r="G17">
            <v>0</v>
          </cell>
          <cell r="K17">
            <v>117.4</v>
          </cell>
          <cell r="L17">
            <v>24.07</v>
          </cell>
          <cell r="M17">
            <v>6.25</v>
          </cell>
          <cell r="N17">
            <v>4.754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62.6</v>
          </cell>
          <cell r="L18">
            <v>3.324</v>
          </cell>
          <cell r="M18">
            <v>8.111</v>
          </cell>
          <cell r="N18">
            <v>4.562</v>
          </cell>
        </row>
        <row r="19">
          <cell r="A19">
            <v>16</v>
          </cell>
          <cell r="F19">
            <v>0</v>
          </cell>
          <cell r="G19">
            <v>0</v>
          </cell>
          <cell r="K19">
            <v>77.5</v>
          </cell>
          <cell r="L19">
            <v>14.943</v>
          </cell>
          <cell r="M19">
            <v>12.857</v>
          </cell>
          <cell r="N19">
            <v>0</v>
          </cell>
        </row>
        <row r="20">
          <cell r="A20">
            <v>15</v>
          </cell>
          <cell r="F20">
            <v>0</v>
          </cell>
          <cell r="G20">
            <v>0</v>
          </cell>
          <cell r="K20">
            <v>73.8</v>
          </cell>
          <cell r="L20">
            <v>20.477</v>
          </cell>
          <cell r="M20">
            <v>9.628</v>
          </cell>
          <cell r="N20">
            <v>0</v>
          </cell>
        </row>
        <row r="21">
          <cell r="A21">
            <v>15</v>
          </cell>
          <cell r="F21">
            <v>0</v>
          </cell>
          <cell r="G21">
            <v>0</v>
          </cell>
          <cell r="K21">
            <v>46.9</v>
          </cell>
          <cell r="L21">
            <v>8.482</v>
          </cell>
          <cell r="M21">
            <v>7.449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74.1</v>
          </cell>
          <cell r="L22">
            <v>15.647</v>
          </cell>
          <cell r="M22">
            <v>2.7900000000000005</v>
          </cell>
          <cell r="N22">
            <v>40.5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78.9</v>
          </cell>
          <cell r="L23">
            <v>12.97</v>
          </cell>
          <cell r="M23">
            <v>8.346</v>
          </cell>
          <cell r="N23">
            <v>10.765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45.4</v>
          </cell>
          <cell r="L24">
            <v>5.606</v>
          </cell>
          <cell r="M24">
            <v>2.801</v>
          </cell>
          <cell r="N24">
            <v>2.969</v>
          </cell>
        </row>
        <row r="25">
          <cell r="A25">
            <v>16</v>
          </cell>
          <cell r="F25">
            <v>0</v>
          </cell>
          <cell r="G25">
            <v>0</v>
          </cell>
          <cell r="K25">
            <v>85.4</v>
          </cell>
          <cell r="L25">
            <v>5.412</v>
          </cell>
          <cell r="M25">
            <v>48.393</v>
          </cell>
          <cell r="N25">
            <v>4.392</v>
          </cell>
        </row>
        <row r="26">
          <cell r="A26">
            <v>15</v>
          </cell>
          <cell r="F26">
            <v>0</v>
          </cell>
          <cell r="G26">
            <v>0</v>
          </cell>
          <cell r="K26">
            <v>61</v>
          </cell>
          <cell r="L26">
            <v>8.827</v>
          </cell>
          <cell r="M26">
            <v>9.5</v>
          </cell>
          <cell r="N26">
            <v>10.172</v>
          </cell>
        </row>
        <row r="27">
          <cell r="A27">
            <v>15</v>
          </cell>
          <cell r="F27">
            <v>0</v>
          </cell>
          <cell r="G27">
            <v>0</v>
          </cell>
          <cell r="K27">
            <v>55.2</v>
          </cell>
          <cell r="L27">
            <v>17.208</v>
          </cell>
          <cell r="M27">
            <v>15.079</v>
          </cell>
          <cell r="N27">
            <v>2.086</v>
          </cell>
        </row>
        <row r="28">
          <cell r="A28">
            <v>15</v>
          </cell>
          <cell r="F28">
            <v>0</v>
          </cell>
          <cell r="G28">
            <v>0</v>
          </cell>
          <cell r="K28">
            <v>37.3</v>
          </cell>
          <cell r="L28">
            <v>5.365</v>
          </cell>
          <cell r="M28">
            <v>3.156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45.8</v>
          </cell>
          <cell r="L29">
            <v>4.571</v>
          </cell>
          <cell r="M29">
            <v>3.518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39.6</v>
          </cell>
          <cell r="L30">
            <v>14.749</v>
          </cell>
          <cell r="M30">
            <v>57.214</v>
          </cell>
          <cell r="N30">
            <v>2.111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MAY2702"/>
      <sheetName val="SHEET 1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70.3</v>
          </cell>
          <cell r="L13">
            <v>6.369</v>
          </cell>
          <cell r="M13">
            <v>19.056999999999995</v>
          </cell>
          <cell r="N13">
            <v>0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58.6</v>
          </cell>
          <cell r="L14">
            <v>19.728</v>
          </cell>
          <cell r="M14">
            <v>27.931</v>
          </cell>
          <cell r="N14">
            <v>0</v>
          </cell>
        </row>
        <row r="15">
          <cell r="A15">
            <v>12</v>
          </cell>
          <cell r="F15">
            <v>0</v>
          </cell>
          <cell r="G15">
            <v>0</v>
          </cell>
          <cell r="K15">
            <v>24.1</v>
          </cell>
          <cell r="L15">
            <v>3.918</v>
          </cell>
          <cell r="M15">
            <v>12.777</v>
          </cell>
          <cell r="N15">
            <v>10.696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68</v>
          </cell>
          <cell r="L16">
            <v>9.701</v>
          </cell>
          <cell r="M16">
            <v>27.906</v>
          </cell>
          <cell r="N16">
            <v>5.829</v>
          </cell>
        </row>
        <row r="17">
          <cell r="A17">
            <v>15</v>
          </cell>
          <cell r="F17">
            <v>0</v>
          </cell>
          <cell r="G17">
            <v>0</v>
          </cell>
          <cell r="K17">
            <v>122.8</v>
          </cell>
          <cell r="L17">
            <v>19.691</v>
          </cell>
          <cell r="M17">
            <v>10.607</v>
          </cell>
          <cell r="N17">
            <v>2.943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59.9</v>
          </cell>
          <cell r="L18">
            <v>1.4</v>
          </cell>
          <cell r="M18">
            <v>3.468</v>
          </cell>
          <cell r="N18">
            <v>0</v>
          </cell>
        </row>
        <row r="19">
          <cell r="A19">
            <v>12</v>
          </cell>
          <cell r="F19">
            <v>0</v>
          </cell>
          <cell r="G19">
            <v>0</v>
          </cell>
          <cell r="K19">
            <v>47.9</v>
          </cell>
          <cell r="L19">
            <v>28.249</v>
          </cell>
          <cell r="M19">
            <v>3.022</v>
          </cell>
          <cell r="N19">
            <v>63.76</v>
          </cell>
        </row>
        <row r="20">
          <cell r="A20">
            <v>12</v>
          </cell>
          <cell r="F20">
            <v>0</v>
          </cell>
          <cell r="G20">
            <v>0</v>
          </cell>
          <cell r="K20">
            <v>42.1</v>
          </cell>
          <cell r="L20">
            <v>12.245</v>
          </cell>
          <cell r="M20">
            <v>4.132</v>
          </cell>
          <cell r="N20">
            <v>0</v>
          </cell>
        </row>
        <row r="21">
          <cell r="A21">
            <v>13</v>
          </cell>
          <cell r="F21">
            <v>1</v>
          </cell>
          <cell r="G21">
            <v>0</v>
          </cell>
          <cell r="K21">
            <v>48.3</v>
          </cell>
          <cell r="L21">
            <v>13.191</v>
          </cell>
          <cell r="M21">
            <v>10.381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113</v>
          </cell>
          <cell r="L22">
            <v>42.534</v>
          </cell>
          <cell r="M22">
            <v>9.673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70.1</v>
          </cell>
          <cell r="L23">
            <v>16.349</v>
          </cell>
          <cell r="M23">
            <v>6.8</v>
          </cell>
          <cell r="N23">
            <v>0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71.9</v>
          </cell>
          <cell r="L24">
            <v>15.185</v>
          </cell>
          <cell r="M24">
            <v>3.814</v>
          </cell>
          <cell r="N24">
            <v>0</v>
          </cell>
        </row>
        <row r="25">
          <cell r="A25">
            <v>12</v>
          </cell>
          <cell r="F25">
            <v>0</v>
          </cell>
          <cell r="G25">
            <v>0</v>
          </cell>
          <cell r="K25">
            <v>77.5</v>
          </cell>
          <cell r="L25">
            <v>6.82</v>
          </cell>
          <cell r="M25">
            <v>29.18</v>
          </cell>
          <cell r="N25">
            <v>11.401</v>
          </cell>
        </row>
        <row r="26">
          <cell r="A26">
            <v>12</v>
          </cell>
          <cell r="F26">
            <v>0</v>
          </cell>
          <cell r="G26">
            <v>0</v>
          </cell>
          <cell r="K26">
            <v>25.2</v>
          </cell>
          <cell r="L26">
            <v>1.269</v>
          </cell>
          <cell r="M26">
            <v>6.224</v>
          </cell>
          <cell r="N26">
            <v>10.236</v>
          </cell>
        </row>
        <row r="27">
          <cell r="A27">
            <v>13</v>
          </cell>
          <cell r="F27">
            <v>0</v>
          </cell>
          <cell r="G27">
            <v>0</v>
          </cell>
          <cell r="K27">
            <v>61.9</v>
          </cell>
          <cell r="L27">
            <v>9.441</v>
          </cell>
          <cell r="M27">
            <v>14.497</v>
          </cell>
          <cell r="N27">
            <v>16.153</v>
          </cell>
        </row>
        <row r="28">
          <cell r="A28">
            <v>13</v>
          </cell>
          <cell r="F28">
            <v>0</v>
          </cell>
          <cell r="G28">
            <v>0</v>
          </cell>
          <cell r="K28">
            <v>46.9</v>
          </cell>
          <cell r="L28">
            <v>5.297</v>
          </cell>
          <cell r="M28">
            <v>2.644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75</v>
          </cell>
          <cell r="L29">
            <v>16.529</v>
          </cell>
          <cell r="M29">
            <v>8.941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72</v>
          </cell>
          <cell r="L30">
            <v>12.535</v>
          </cell>
          <cell r="M30">
            <v>41.662</v>
          </cell>
          <cell r="N30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JUN1002"/>
      <sheetName val="SHEET 1"/>
    </sheetNames>
    <sheetDataSet>
      <sheetData sheetId="0">
        <row r="13">
          <cell r="A13">
            <v>15</v>
          </cell>
          <cell r="F13">
            <v>0</v>
          </cell>
          <cell r="G13">
            <v>0</v>
          </cell>
          <cell r="K13">
            <v>55.5</v>
          </cell>
          <cell r="L13">
            <v>8.776</v>
          </cell>
          <cell r="M13">
            <v>20.544000000000004</v>
          </cell>
          <cell r="N13">
            <v>6.167</v>
          </cell>
        </row>
        <row r="14">
          <cell r="A14">
            <v>15</v>
          </cell>
          <cell r="F14">
            <v>0</v>
          </cell>
          <cell r="G14">
            <v>0</v>
          </cell>
          <cell r="K14">
            <v>39.4</v>
          </cell>
          <cell r="L14">
            <v>20.938</v>
          </cell>
          <cell r="M14">
            <v>18.553</v>
          </cell>
          <cell r="N14">
            <v>0</v>
          </cell>
        </row>
        <row r="15">
          <cell r="A15">
            <v>15</v>
          </cell>
          <cell r="F15">
            <v>0</v>
          </cell>
          <cell r="G15">
            <v>0</v>
          </cell>
          <cell r="K15">
            <v>41.2</v>
          </cell>
          <cell r="L15">
            <v>4.281</v>
          </cell>
          <cell r="M15">
            <v>12.618</v>
          </cell>
          <cell r="N15">
            <v>0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43.9</v>
          </cell>
          <cell r="L16">
            <v>15.411</v>
          </cell>
          <cell r="M16">
            <v>18.782</v>
          </cell>
          <cell r="N16">
            <v>0</v>
          </cell>
        </row>
        <row r="17">
          <cell r="A17">
            <v>15</v>
          </cell>
          <cell r="F17">
            <v>0</v>
          </cell>
          <cell r="G17">
            <v>0</v>
          </cell>
          <cell r="K17">
            <v>53</v>
          </cell>
          <cell r="L17">
            <v>6.146</v>
          </cell>
          <cell r="M17">
            <v>8.604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48.3</v>
          </cell>
          <cell r="L18">
            <v>7.038</v>
          </cell>
          <cell r="M18">
            <v>4.654</v>
          </cell>
          <cell r="N18">
            <v>0</v>
          </cell>
        </row>
        <row r="19">
          <cell r="A19">
            <v>15</v>
          </cell>
          <cell r="F19">
            <v>0</v>
          </cell>
          <cell r="G19">
            <v>0</v>
          </cell>
          <cell r="K19">
            <v>66.8</v>
          </cell>
          <cell r="L19">
            <v>11.152</v>
          </cell>
          <cell r="M19">
            <v>8.338</v>
          </cell>
          <cell r="N19">
            <v>0</v>
          </cell>
        </row>
        <row r="20">
          <cell r="A20">
            <v>13</v>
          </cell>
          <cell r="F20">
            <v>0</v>
          </cell>
          <cell r="G20">
            <v>0</v>
          </cell>
          <cell r="K20">
            <v>45.3</v>
          </cell>
          <cell r="L20">
            <v>6.02</v>
          </cell>
          <cell r="M20">
            <v>3.097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32.7</v>
          </cell>
          <cell r="L21">
            <v>5.909</v>
          </cell>
          <cell r="M21">
            <v>24.45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82.7</v>
          </cell>
          <cell r="L22">
            <v>9.401</v>
          </cell>
          <cell r="M22">
            <v>4.087999999999999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30.7</v>
          </cell>
          <cell r="L23">
            <v>1.49</v>
          </cell>
          <cell r="M23">
            <v>8.897</v>
          </cell>
          <cell r="N23">
            <v>0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36.9</v>
          </cell>
          <cell r="L24">
            <v>0.611</v>
          </cell>
          <cell r="M24">
            <v>3.655</v>
          </cell>
          <cell r="N24">
            <v>0</v>
          </cell>
        </row>
        <row r="25">
          <cell r="A25">
            <v>15</v>
          </cell>
          <cell r="F25">
            <v>0</v>
          </cell>
          <cell r="G25">
            <v>0</v>
          </cell>
          <cell r="K25">
            <v>60.3</v>
          </cell>
          <cell r="L25">
            <v>6.227</v>
          </cell>
          <cell r="M25">
            <v>16.556</v>
          </cell>
          <cell r="N25">
            <v>8.248</v>
          </cell>
        </row>
        <row r="26">
          <cell r="A26">
            <v>13</v>
          </cell>
          <cell r="F26">
            <v>0</v>
          </cell>
          <cell r="G26">
            <v>0</v>
          </cell>
          <cell r="K26">
            <v>35.7</v>
          </cell>
          <cell r="L26">
            <v>14.142</v>
          </cell>
          <cell r="M26">
            <v>6.101</v>
          </cell>
          <cell r="N26">
            <v>19.805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31.1</v>
          </cell>
          <cell r="L27">
            <v>3.803</v>
          </cell>
          <cell r="M27">
            <v>8.771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26.7</v>
          </cell>
          <cell r="L28">
            <v>1.156</v>
          </cell>
          <cell r="M28">
            <v>3.6</v>
          </cell>
          <cell r="N28">
            <v>0</v>
          </cell>
        </row>
        <row r="29">
          <cell r="A29">
            <v>14</v>
          </cell>
          <cell r="F29">
            <v>1</v>
          </cell>
          <cell r="G29">
            <v>0</v>
          </cell>
          <cell r="K29">
            <v>41.7</v>
          </cell>
          <cell r="L29">
            <v>12.922</v>
          </cell>
          <cell r="M29">
            <v>8.948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33.8</v>
          </cell>
          <cell r="L30">
            <v>9.23</v>
          </cell>
          <cell r="M30">
            <v>7.759</v>
          </cell>
          <cell r="N3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JUN2402"/>
    </sheetNames>
    <sheetDataSet>
      <sheetData sheetId="0">
        <row r="13">
          <cell r="A13">
            <v>12</v>
          </cell>
          <cell r="F13">
            <v>0</v>
          </cell>
          <cell r="G13">
            <v>0</v>
          </cell>
          <cell r="K13">
            <v>37.9</v>
          </cell>
          <cell r="L13">
            <v>3.547</v>
          </cell>
          <cell r="M13">
            <v>9.382000000000001</v>
          </cell>
          <cell r="N13">
            <v>0</v>
          </cell>
        </row>
        <row r="14">
          <cell r="A14">
            <v>12</v>
          </cell>
          <cell r="F14">
            <v>0</v>
          </cell>
          <cell r="G14">
            <v>0</v>
          </cell>
          <cell r="K14">
            <v>28.5</v>
          </cell>
          <cell r="L14">
            <v>5.064</v>
          </cell>
          <cell r="M14">
            <v>9.009</v>
          </cell>
          <cell r="N14">
            <v>0</v>
          </cell>
        </row>
        <row r="15">
          <cell r="A15">
            <v>12</v>
          </cell>
          <cell r="F15">
            <v>0</v>
          </cell>
          <cell r="G15">
            <v>0</v>
          </cell>
          <cell r="K15">
            <v>29.4</v>
          </cell>
          <cell r="L15">
            <v>0.536</v>
          </cell>
          <cell r="M15">
            <v>3.875</v>
          </cell>
          <cell r="N15">
            <v>0</v>
          </cell>
        </row>
        <row r="16">
          <cell r="A16">
            <v>12</v>
          </cell>
          <cell r="F16">
            <v>0</v>
          </cell>
          <cell r="G16">
            <v>0</v>
          </cell>
          <cell r="K16">
            <v>42.6</v>
          </cell>
          <cell r="L16">
            <v>1.473</v>
          </cell>
          <cell r="M16">
            <v>8.679</v>
          </cell>
          <cell r="N16">
            <v>0</v>
          </cell>
        </row>
        <row r="17">
          <cell r="A17">
            <v>12</v>
          </cell>
          <cell r="F17">
            <v>0</v>
          </cell>
          <cell r="G17">
            <v>0</v>
          </cell>
          <cell r="K17">
            <v>43.5</v>
          </cell>
          <cell r="L17">
            <v>2.586</v>
          </cell>
          <cell r="M17">
            <v>11.493</v>
          </cell>
          <cell r="N17">
            <v>0</v>
          </cell>
        </row>
        <row r="18">
          <cell r="A18">
            <v>15</v>
          </cell>
          <cell r="F18">
            <v>0</v>
          </cell>
          <cell r="G18">
            <v>0</v>
          </cell>
          <cell r="K18">
            <v>50.2</v>
          </cell>
          <cell r="L18">
            <v>2.711</v>
          </cell>
          <cell r="M18">
            <v>27.552</v>
          </cell>
          <cell r="N18">
            <v>0</v>
          </cell>
        </row>
        <row r="19">
          <cell r="A19">
            <v>12</v>
          </cell>
          <cell r="F19">
            <v>0</v>
          </cell>
          <cell r="G19">
            <v>0</v>
          </cell>
          <cell r="K19">
            <v>58.9</v>
          </cell>
          <cell r="L19">
            <v>1.462</v>
          </cell>
          <cell r="M19">
            <v>9.82</v>
          </cell>
          <cell r="N19">
            <v>0</v>
          </cell>
        </row>
        <row r="20">
          <cell r="A20">
            <v>15</v>
          </cell>
          <cell r="F20">
            <v>0</v>
          </cell>
          <cell r="G20">
            <v>0</v>
          </cell>
          <cell r="K20">
            <v>52.6</v>
          </cell>
          <cell r="L20">
            <v>1.286</v>
          </cell>
          <cell r="M20">
            <v>18.961</v>
          </cell>
          <cell r="N20">
            <v>0</v>
          </cell>
        </row>
        <row r="21">
          <cell r="A21">
            <v>15</v>
          </cell>
          <cell r="F21">
            <v>1</v>
          </cell>
          <cell r="G21">
            <v>0</v>
          </cell>
          <cell r="K21">
            <v>47.6</v>
          </cell>
          <cell r="L21">
            <v>9.233</v>
          </cell>
          <cell r="M21">
            <v>33.452</v>
          </cell>
          <cell r="N21">
            <v>40.621</v>
          </cell>
        </row>
        <row r="22">
          <cell r="A22">
            <v>15</v>
          </cell>
          <cell r="F22">
            <v>0</v>
          </cell>
          <cell r="G22">
            <v>0</v>
          </cell>
          <cell r="K22">
            <v>96.2</v>
          </cell>
          <cell r="L22">
            <v>13.635</v>
          </cell>
          <cell r="M22">
            <v>20.738</v>
          </cell>
          <cell r="N22">
            <v>0</v>
          </cell>
        </row>
        <row r="23">
          <cell r="A23">
            <v>15</v>
          </cell>
          <cell r="F23">
            <v>0</v>
          </cell>
          <cell r="G23">
            <v>0</v>
          </cell>
          <cell r="K23">
            <v>44.1</v>
          </cell>
          <cell r="L23">
            <v>5.209</v>
          </cell>
          <cell r="M23">
            <v>4.097</v>
          </cell>
          <cell r="N23">
            <v>0</v>
          </cell>
        </row>
        <row r="24">
          <cell r="A24">
            <v>15</v>
          </cell>
          <cell r="F24">
            <v>0</v>
          </cell>
          <cell r="G24">
            <v>0</v>
          </cell>
          <cell r="K24">
            <v>45.1</v>
          </cell>
          <cell r="L24">
            <v>2.848</v>
          </cell>
          <cell r="M24">
            <v>4.971</v>
          </cell>
          <cell r="N24">
            <v>0</v>
          </cell>
        </row>
        <row r="25">
          <cell r="A25">
            <v>12</v>
          </cell>
          <cell r="F25">
            <v>0</v>
          </cell>
          <cell r="G25">
            <v>0</v>
          </cell>
          <cell r="K25">
            <v>50</v>
          </cell>
          <cell r="L25">
            <v>1.1</v>
          </cell>
          <cell r="M25">
            <v>11.479</v>
          </cell>
          <cell r="N25">
            <v>0.568</v>
          </cell>
        </row>
        <row r="26">
          <cell r="A26">
            <v>15</v>
          </cell>
          <cell r="F26">
            <v>0</v>
          </cell>
          <cell r="G26">
            <v>0</v>
          </cell>
          <cell r="K26">
            <v>41.4</v>
          </cell>
          <cell r="L26">
            <v>1.028</v>
          </cell>
          <cell r="M26">
            <v>11.809</v>
          </cell>
          <cell r="N26">
            <v>1.47</v>
          </cell>
        </row>
        <row r="27">
          <cell r="A27">
            <v>15</v>
          </cell>
          <cell r="F27">
            <v>0</v>
          </cell>
          <cell r="G27">
            <v>0</v>
          </cell>
          <cell r="K27">
            <v>60.8</v>
          </cell>
          <cell r="L27">
            <v>13.329</v>
          </cell>
          <cell r="M27">
            <v>6.46</v>
          </cell>
          <cell r="N27">
            <v>0</v>
          </cell>
        </row>
        <row r="28">
          <cell r="A28">
            <v>15</v>
          </cell>
          <cell r="F28">
            <v>1</v>
          </cell>
          <cell r="G28">
            <v>0</v>
          </cell>
          <cell r="K28">
            <v>55.4</v>
          </cell>
          <cell r="L28">
            <v>14.056</v>
          </cell>
          <cell r="M28">
            <v>9.753</v>
          </cell>
          <cell r="N28">
            <v>0</v>
          </cell>
        </row>
        <row r="29">
          <cell r="A29">
            <v>15</v>
          </cell>
          <cell r="F29">
            <v>0</v>
          </cell>
          <cell r="G29">
            <v>0</v>
          </cell>
          <cell r="K29">
            <v>52</v>
          </cell>
          <cell r="L29">
            <v>15.952</v>
          </cell>
          <cell r="M29">
            <v>5.909</v>
          </cell>
          <cell r="N29">
            <v>0</v>
          </cell>
        </row>
        <row r="30">
          <cell r="A30">
            <v>15</v>
          </cell>
          <cell r="F30">
            <v>0</v>
          </cell>
          <cell r="G30">
            <v>0</v>
          </cell>
          <cell r="K30">
            <v>44.3</v>
          </cell>
          <cell r="L30">
            <v>3.53</v>
          </cell>
          <cell r="M30">
            <v>23.431</v>
          </cell>
          <cell r="N30">
            <v>1.869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CT2901  "/>
      <sheetName val="SHEET 1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41.4</v>
          </cell>
          <cell r="L13">
            <v>1.918</v>
          </cell>
          <cell r="M13">
            <v>12.736</v>
          </cell>
          <cell r="N13">
            <v>0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64.6</v>
          </cell>
          <cell r="L14">
            <v>5.226</v>
          </cell>
          <cell r="M14">
            <v>5.635</v>
          </cell>
          <cell r="N14">
            <v>4.817</v>
          </cell>
        </row>
        <row r="15">
          <cell r="A15">
            <v>13</v>
          </cell>
          <cell r="F15">
            <v>0</v>
          </cell>
          <cell r="G15">
            <v>0</v>
          </cell>
          <cell r="K15">
            <v>54.4</v>
          </cell>
          <cell r="L15">
            <v>6.01</v>
          </cell>
          <cell r="M15">
            <v>5.51</v>
          </cell>
          <cell r="N15">
            <v>0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57.6</v>
          </cell>
          <cell r="L16">
            <v>4.516</v>
          </cell>
          <cell r="M16">
            <v>28.351</v>
          </cell>
          <cell r="N16">
            <v>5.042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73.2</v>
          </cell>
          <cell r="L17">
            <v>7.84</v>
          </cell>
          <cell r="M17">
            <v>7.054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65.5</v>
          </cell>
          <cell r="L18">
            <v>7.984</v>
          </cell>
          <cell r="M18">
            <v>7.925</v>
          </cell>
          <cell r="N18">
            <v>0</v>
          </cell>
        </row>
        <row r="19">
          <cell r="A19">
            <v>13</v>
          </cell>
          <cell r="F19">
            <v>0</v>
          </cell>
          <cell r="G19">
            <v>0</v>
          </cell>
          <cell r="K19">
            <v>46.5</v>
          </cell>
          <cell r="L19">
            <v>2.938</v>
          </cell>
          <cell r="M19">
            <v>3.931</v>
          </cell>
          <cell r="N19">
            <v>0</v>
          </cell>
        </row>
        <row r="20">
          <cell r="A20">
            <v>15</v>
          </cell>
          <cell r="F20">
            <v>0</v>
          </cell>
          <cell r="G20">
            <v>0</v>
          </cell>
          <cell r="K20">
            <v>79.4</v>
          </cell>
          <cell r="L20">
            <v>1.683</v>
          </cell>
          <cell r="M20">
            <v>1.832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59.6</v>
          </cell>
          <cell r="L21">
            <v>8.577</v>
          </cell>
          <cell r="M21">
            <v>2.251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102.5</v>
          </cell>
          <cell r="L22">
            <v>20.212</v>
          </cell>
          <cell r="M22">
            <v>7.076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70.4</v>
          </cell>
          <cell r="L23">
            <v>6.904</v>
          </cell>
          <cell r="M23">
            <v>5.24</v>
          </cell>
          <cell r="N23">
            <v>19.2</v>
          </cell>
        </row>
        <row r="24">
          <cell r="A24">
            <v>14</v>
          </cell>
          <cell r="F24">
            <v>1</v>
          </cell>
          <cell r="G24">
            <v>0</v>
          </cell>
          <cell r="K24">
            <v>59.9</v>
          </cell>
          <cell r="L24">
            <v>0.453</v>
          </cell>
          <cell r="M24">
            <v>2.265</v>
          </cell>
          <cell r="N24">
            <v>4.357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41</v>
          </cell>
          <cell r="L25">
            <v>6.271</v>
          </cell>
          <cell r="M25">
            <v>7.492</v>
          </cell>
          <cell r="N25">
            <v>21</v>
          </cell>
        </row>
        <row r="26">
          <cell r="A26">
            <v>15</v>
          </cell>
          <cell r="F26">
            <v>0</v>
          </cell>
          <cell r="G26">
            <v>0</v>
          </cell>
          <cell r="K26">
            <v>57.3</v>
          </cell>
          <cell r="L26">
            <v>5.835</v>
          </cell>
          <cell r="M26">
            <v>4.857</v>
          </cell>
          <cell r="N26">
            <v>5.4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86.6</v>
          </cell>
          <cell r="L27">
            <v>6.503</v>
          </cell>
          <cell r="M27">
            <v>2.45</v>
          </cell>
          <cell r="N27">
            <v>8.998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61</v>
          </cell>
          <cell r="L28">
            <v>0.857</v>
          </cell>
          <cell r="M28">
            <v>7.213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44.1</v>
          </cell>
          <cell r="L29">
            <v>1.684</v>
          </cell>
          <cell r="M29">
            <v>4.254</v>
          </cell>
          <cell r="N29">
            <v>1.544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87.8</v>
          </cell>
          <cell r="L30">
            <v>0.609</v>
          </cell>
          <cell r="M30">
            <v>1.478</v>
          </cell>
          <cell r="N30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JUL802"/>
      <sheetName val="SHEET 1"/>
    </sheetNames>
    <sheetDataSet>
      <sheetData sheetId="0">
        <row r="13">
          <cell r="A13">
            <v>15</v>
          </cell>
          <cell r="F13">
            <v>0</v>
          </cell>
          <cell r="G13">
            <v>0</v>
          </cell>
          <cell r="K13">
            <v>79.3</v>
          </cell>
          <cell r="L13">
            <v>3.2</v>
          </cell>
          <cell r="M13">
            <v>18.343000000000004</v>
          </cell>
          <cell r="N13">
            <v>9.751</v>
          </cell>
        </row>
        <row r="14">
          <cell r="A14">
            <v>15</v>
          </cell>
          <cell r="F14">
            <v>0</v>
          </cell>
          <cell r="G14">
            <v>0</v>
          </cell>
          <cell r="K14">
            <v>59.1</v>
          </cell>
          <cell r="L14">
            <v>10.404</v>
          </cell>
          <cell r="M14">
            <v>37.184</v>
          </cell>
          <cell r="N14">
            <v>8.246</v>
          </cell>
        </row>
        <row r="15">
          <cell r="A15">
            <v>15</v>
          </cell>
          <cell r="F15">
            <v>0</v>
          </cell>
          <cell r="G15">
            <v>0</v>
          </cell>
          <cell r="K15">
            <v>58.6</v>
          </cell>
          <cell r="L15">
            <v>3.361</v>
          </cell>
          <cell r="M15">
            <v>6.078</v>
          </cell>
          <cell r="N15">
            <v>0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80.3</v>
          </cell>
          <cell r="L16">
            <v>11.9</v>
          </cell>
          <cell r="M16">
            <v>12.094</v>
          </cell>
          <cell r="N16">
            <v>0</v>
          </cell>
        </row>
        <row r="17">
          <cell r="A17">
            <v>15</v>
          </cell>
          <cell r="F17">
            <v>0</v>
          </cell>
          <cell r="G17">
            <v>0</v>
          </cell>
          <cell r="K17">
            <v>107.6</v>
          </cell>
          <cell r="L17">
            <v>11.33</v>
          </cell>
          <cell r="M17">
            <v>21.002</v>
          </cell>
          <cell r="N17">
            <v>0</v>
          </cell>
        </row>
        <row r="18">
          <cell r="A18">
            <v>13</v>
          </cell>
          <cell r="F18">
            <v>0</v>
          </cell>
          <cell r="G18">
            <v>0</v>
          </cell>
          <cell r="K18">
            <v>81.2</v>
          </cell>
          <cell r="L18">
            <v>12.902</v>
          </cell>
          <cell r="M18">
            <v>12.236</v>
          </cell>
          <cell r="N18">
            <v>0</v>
          </cell>
        </row>
        <row r="19">
          <cell r="A19">
            <v>15</v>
          </cell>
          <cell r="F19">
            <v>0</v>
          </cell>
          <cell r="G19">
            <v>0</v>
          </cell>
          <cell r="K19">
            <v>76.4</v>
          </cell>
          <cell r="L19">
            <v>5.721</v>
          </cell>
          <cell r="M19">
            <v>14.296</v>
          </cell>
          <cell r="N19">
            <v>0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55.6</v>
          </cell>
          <cell r="L20">
            <v>5.229</v>
          </cell>
          <cell r="M20">
            <v>6.868</v>
          </cell>
          <cell r="N20">
            <v>11.41</v>
          </cell>
        </row>
        <row r="21">
          <cell r="A21">
            <v>13</v>
          </cell>
          <cell r="F21">
            <v>0</v>
          </cell>
          <cell r="G21">
            <v>0</v>
          </cell>
          <cell r="K21">
            <v>38.5</v>
          </cell>
          <cell r="L21">
            <v>2.853</v>
          </cell>
          <cell r="M21">
            <v>3.399</v>
          </cell>
          <cell r="N21">
            <v>0.98</v>
          </cell>
        </row>
        <row r="22">
          <cell r="A22">
            <v>13</v>
          </cell>
          <cell r="F22">
            <v>0</v>
          </cell>
          <cell r="G22">
            <v>0</v>
          </cell>
          <cell r="K22">
            <v>77.1</v>
          </cell>
          <cell r="L22">
            <v>19.479</v>
          </cell>
          <cell r="M22">
            <v>12.009</v>
          </cell>
          <cell r="N22">
            <v>0</v>
          </cell>
        </row>
        <row r="23">
          <cell r="A23">
            <v>13</v>
          </cell>
          <cell r="F23">
            <v>0</v>
          </cell>
          <cell r="G23">
            <v>0</v>
          </cell>
          <cell r="K23">
            <v>66.9</v>
          </cell>
          <cell r="L23">
            <v>4.124</v>
          </cell>
          <cell r="M23">
            <v>10.053</v>
          </cell>
          <cell r="N23">
            <v>0</v>
          </cell>
        </row>
        <row r="24">
          <cell r="A24">
            <v>13</v>
          </cell>
          <cell r="F24">
            <v>0</v>
          </cell>
          <cell r="G24">
            <v>0</v>
          </cell>
          <cell r="K24">
            <v>51.7</v>
          </cell>
          <cell r="L24">
            <v>1.26</v>
          </cell>
          <cell r="M24">
            <v>6.176</v>
          </cell>
          <cell r="N24">
            <v>0</v>
          </cell>
        </row>
        <row r="25">
          <cell r="A25">
            <v>16</v>
          </cell>
          <cell r="F25">
            <v>0</v>
          </cell>
          <cell r="G25">
            <v>0</v>
          </cell>
          <cell r="K25">
            <v>60.8</v>
          </cell>
          <cell r="L25">
            <v>2.168</v>
          </cell>
          <cell r="M25">
            <v>22.849</v>
          </cell>
          <cell r="N25">
            <v>0.561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49.7</v>
          </cell>
          <cell r="L26">
            <v>2.554</v>
          </cell>
          <cell r="M26">
            <v>8.132</v>
          </cell>
          <cell r="N26">
            <v>0</v>
          </cell>
        </row>
        <row r="27">
          <cell r="A27">
            <v>13</v>
          </cell>
          <cell r="F27">
            <v>0</v>
          </cell>
          <cell r="G27">
            <v>0</v>
          </cell>
          <cell r="K27">
            <v>54.3</v>
          </cell>
          <cell r="L27">
            <v>0.528</v>
          </cell>
          <cell r="M27">
            <v>7.924</v>
          </cell>
          <cell r="N27">
            <v>29.531</v>
          </cell>
        </row>
        <row r="28">
          <cell r="A28">
            <v>13</v>
          </cell>
          <cell r="F28">
            <v>0</v>
          </cell>
          <cell r="G28">
            <v>0</v>
          </cell>
          <cell r="K28">
            <v>47.6</v>
          </cell>
          <cell r="L28">
            <v>9.213</v>
          </cell>
          <cell r="M28">
            <v>11.28</v>
          </cell>
          <cell r="N28">
            <v>0</v>
          </cell>
        </row>
        <row r="29">
          <cell r="A29">
            <v>13</v>
          </cell>
          <cell r="F29">
            <v>0</v>
          </cell>
          <cell r="G29">
            <v>0</v>
          </cell>
          <cell r="K29">
            <v>41.2</v>
          </cell>
          <cell r="L29">
            <v>1.291</v>
          </cell>
          <cell r="M29">
            <v>6.477</v>
          </cell>
          <cell r="N29">
            <v>41.3</v>
          </cell>
        </row>
        <row r="30">
          <cell r="A30">
            <v>13</v>
          </cell>
          <cell r="F30">
            <v>0</v>
          </cell>
          <cell r="G30">
            <v>0</v>
          </cell>
          <cell r="K30">
            <v>60.2</v>
          </cell>
          <cell r="L30">
            <v>5.625</v>
          </cell>
          <cell r="M30">
            <v>25.754</v>
          </cell>
          <cell r="N30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HJUL2202"/>
      <sheetName val="SHEET 1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34</v>
          </cell>
          <cell r="L13">
            <v>10.16</v>
          </cell>
          <cell r="M13">
            <v>17.333</v>
          </cell>
          <cell r="N13">
            <v>0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56.5</v>
          </cell>
          <cell r="L14">
            <v>19.877</v>
          </cell>
          <cell r="M14">
            <v>15.171</v>
          </cell>
          <cell r="N14">
            <v>0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38.4</v>
          </cell>
          <cell r="L15">
            <v>4.831</v>
          </cell>
          <cell r="M15">
            <v>6.572</v>
          </cell>
          <cell r="N15">
            <v>0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51.8</v>
          </cell>
          <cell r="L16">
            <v>17.949</v>
          </cell>
          <cell r="M16">
            <v>12.222</v>
          </cell>
          <cell r="N16">
            <v>4.097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48</v>
          </cell>
          <cell r="L17">
            <v>16.646</v>
          </cell>
          <cell r="M17">
            <v>12.63</v>
          </cell>
          <cell r="N17">
            <v>32.4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57.9</v>
          </cell>
          <cell r="L18">
            <v>1.718</v>
          </cell>
          <cell r="M18">
            <v>9.8</v>
          </cell>
          <cell r="N18">
            <v>0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46.3</v>
          </cell>
          <cell r="L19">
            <v>3.373</v>
          </cell>
          <cell r="M19">
            <v>16.744</v>
          </cell>
          <cell r="N19">
            <v>0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58.5</v>
          </cell>
          <cell r="L20">
            <v>20.36</v>
          </cell>
          <cell r="M20">
            <v>5.88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63</v>
          </cell>
          <cell r="L21">
            <v>8.459</v>
          </cell>
          <cell r="M21">
            <v>8.081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91.7</v>
          </cell>
          <cell r="L22">
            <v>16.704</v>
          </cell>
          <cell r="M22">
            <v>6.399</v>
          </cell>
          <cell r="N22">
            <v>13.859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52.2</v>
          </cell>
          <cell r="L23">
            <v>13.538</v>
          </cell>
          <cell r="M23">
            <v>7.281</v>
          </cell>
          <cell r="N23">
            <v>0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37.4</v>
          </cell>
          <cell r="L24">
            <v>6.082</v>
          </cell>
          <cell r="M24">
            <v>6.756</v>
          </cell>
          <cell r="N24">
            <v>0</v>
          </cell>
        </row>
        <row r="25">
          <cell r="A25">
            <v>13</v>
          </cell>
          <cell r="F25">
            <v>0</v>
          </cell>
          <cell r="G25">
            <v>0</v>
          </cell>
          <cell r="K25">
            <v>54.5</v>
          </cell>
          <cell r="L25">
            <v>7.18</v>
          </cell>
          <cell r="M25">
            <v>17.06</v>
          </cell>
          <cell r="N25">
            <v>3.715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40.4</v>
          </cell>
          <cell r="L26">
            <v>3.958</v>
          </cell>
          <cell r="M26">
            <v>25.946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62.3</v>
          </cell>
          <cell r="L27">
            <v>33.206</v>
          </cell>
          <cell r="M27">
            <v>6.173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53.4</v>
          </cell>
          <cell r="L28">
            <v>2.953</v>
          </cell>
          <cell r="M28">
            <v>10.666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35.7</v>
          </cell>
          <cell r="L29">
            <v>4.946</v>
          </cell>
          <cell r="M29">
            <v>4.5</v>
          </cell>
          <cell r="N29">
            <v>43.4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60.4</v>
          </cell>
          <cell r="L30">
            <v>13.468</v>
          </cell>
          <cell r="M30">
            <v>16.369</v>
          </cell>
          <cell r="N3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 HAUG0502"/>
      <sheetName val="SHEET 1"/>
    </sheetNames>
    <sheetDataSet>
      <sheetData sheetId="0">
        <row r="13">
          <cell r="A13">
            <v>13</v>
          </cell>
          <cell r="F13">
            <v>0</v>
          </cell>
          <cell r="G13">
            <v>0</v>
          </cell>
          <cell r="K13">
            <v>29.6</v>
          </cell>
          <cell r="L13">
            <v>1.568</v>
          </cell>
          <cell r="M13">
            <v>45.784</v>
          </cell>
          <cell r="N13">
            <v>0</v>
          </cell>
        </row>
        <row r="14">
          <cell r="A14">
            <v>13</v>
          </cell>
          <cell r="F14">
            <v>0</v>
          </cell>
          <cell r="G14">
            <v>0</v>
          </cell>
          <cell r="K14">
            <v>53.8</v>
          </cell>
          <cell r="L14">
            <v>5.616</v>
          </cell>
          <cell r="M14">
            <v>17.713</v>
          </cell>
          <cell r="N14">
            <v>0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23.9</v>
          </cell>
          <cell r="L15">
            <v>4.169</v>
          </cell>
          <cell r="M15">
            <v>3.926</v>
          </cell>
          <cell r="N15">
            <v>0</v>
          </cell>
        </row>
        <row r="16">
          <cell r="A16">
            <v>13</v>
          </cell>
          <cell r="F16">
            <v>0</v>
          </cell>
          <cell r="G16">
            <v>0</v>
          </cell>
          <cell r="K16">
            <v>25.2</v>
          </cell>
          <cell r="L16">
            <v>0.131</v>
          </cell>
          <cell r="M16">
            <v>20.957</v>
          </cell>
          <cell r="N16">
            <v>0.091</v>
          </cell>
        </row>
        <row r="17">
          <cell r="A17">
            <v>13</v>
          </cell>
          <cell r="F17">
            <v>0</v>
          </cell>
          <cell r="G17">
            <v>0</v>
          </cell>
          <cell r="K17">
            <v>50.6</v>
          </cell>
          <cell r="L17">
            <v>6.101</v>
          </cell>
          <cell r="M17">
            <v>24.609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34</v>
          </cell>
          <cell r="L18">
            <v>1.492</v>
          </cell>
          <cell r="M18">
            <v>14.277</v>
          </cell>
          <cell r="N18">
            <v>29.209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45.3</v>
          </cell>
          <cell r="L19">
            <v>0.613</v>
          </cell>
          <cell r="M19">
            <v>10.065</v>
          </cell>
          <cell r="N19">
            <v>11.77</v>
          </cell>
        </row>
        <row r="20">
          <cell r="A20">
            <v>13</v>
          </cell>
          <cell r="F20">
            <v>0</v>
          </cell>
          <cell r="G20">
            <v>0</v>
          </cell>
          <cell r="K20">
            <v>42.1</v>
          </cell>
          <cell r="L20">
            <v>6.856</v>
          </cell>
          <cell r="M20">
            <v>9.456</v>
          </cell>
          <cell r="N20">
            <v>5.328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32.9</v>
          </cell>
          <cell r="L21">
            <v>4.502</v>
          </cell>
          <cell r="M21">
            <v>7.254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70</v>
          </cell>
          <cell r="L22">
            <v>10.32</v>
          </cell>
          <cell r="M22">
            <v>8.908999999999999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30.6</v>
          </cell>
          <cell r="L23">
            <v>2.239</v>
          </cell>
          <cell r="M23">
            <v>9.31</v>
          </cell>
          <cell r="N23">
            <v>0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42.9</v>
          </cell>
          <cell r="L24">
            <v>6.84</v>
          </cell>
          <cell r="M24">
            <v>9.582</v>
          </cell>
          <cell r="N24">
            <v>0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27.4</v>
          </cell>
          <cell r="L25">
            <v>2.685</v>
          </cell>
          <cell r="M25">
            <v>33.771</v>
          </cell>
          <cell r="N25">
            <v>0</v>
          </cell>
        </row>
        <row r="26">
          <cell r="A26">
            <v>13</v>
          </cell>
          <cell r="F26">
            <v>0</v>
          </cell>
          <cell r="G26">
            <v>0</v>
          </cell>
          <cell r="K26">
            <v>28.1</v>
          </cell>
          <cell r="L26">
            <v>4.257</v>
          </cell>
          <cell r="M26">
            <v>19.019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53.8</v>
          </cell>
          <cell r="L27">
            <v>36.49</v>
          </cell>
          <cell r="M27">
            <v>3.408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32.1</v>
          </cell>
          <cell r="L28">
            <v>0.623</v>
          </cell>
          <cell r="M28">
            <v>36.884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41.5</v>
          </cell>
          <cell r="L29">
            <v>0.498</v>
          </cell>
          <cell r="M29">
            <v>7.862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46.4</v>
          </cell>
          <cell r="L30">
            <v>2.383</v>
          </cell>
          <cell r="M30">
            <v>18.758</v>
          </cell>
          <cell r="N3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HAUG1902"/>
      <sheetName val="SHEET 1"/>
    </sheetNames>
    <sheetDataSet>
      <sheetData sheetId="0">
        <row r="13">
          <cell r="A13">
            <v>17</v>
          </cell>
          <cell r="F13">
            <v>0</v>
          </cell>
          <cell r="G13">
            <v>0</v>
          </cell>
          <cell r="K13">
            <v>32.6</v>
          </cell>
          <cell r="L13">
            <v>0.902</v>
          </cell>
          <cell r="M13">
            <v>17.087</v>
          </cell>
          <cell r="N13">
            <v>0</v>
          </cell>
        </row>
        <row r="14">
          <cell r="A14">
            <v>17</v>
          </cell>
          <cell r="F14">
            <v>0</v>
          </cell>
          <cell r="G14">
            <v>0</v>
          </cell>
          <cell r="K14">
            <v>51.4</v>
          </cell>
          <cell r="L14">
            <v>10.579</v>
          </cell>
          <cell r="M14">
            <v>25.17</v>
          </cell>
          <cell r="N14">
            <v>0</v>
          </cell>
        </row>
        <row r="15">
          <cell r="A15">
            <v>15</v>
          </cell>
          <cell r="F15">
            <v>0</v>
          </cell>
          <cell r="G15">
            <v>0</v>
          </cell>
          <cell r="K15">
            <v>37.3</v>
          </cell>
          <cell r="L15">
            <v>4.698</v>
          </cell>
          <cell r="M15">
            <v>2.261</v>
          </cell>
          <cell r="N15">
            <v>4.574</v>
          </cell>
        </row>
        <row r="16">
          <cell r="A16">
            <v>17</v>
          </cell>
          <cell r="F16">
            <v>0</v>
          </cell>
          <cell r="G16">
            <v>0</v>
          </cell>
          <cell r="K16">
            <v>33.7</v>
          </cell>
          <cell r="L16">
            <v>2.381</v>
          </cell>
          <cell r="M16">
            <v>26.977</v>
          </cell>
          <cell r="N16">
            <v>0</v>
          </cell>
        </row>
        <row r="17">
          <cell r="A17">
            <v>17</v>
          </cell>
          <cell r="F17">
            <v>0</v>
          </cell>
          <cell r="G17">
            <v>0</v>
          </cell>
          <cell r="K17">
            <v>36.7</v>
          </cell>
          <cell r="L17">
            <v>5.365</v>
          </cell>
          <cell r="M17">
            <v>32.986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42.9</v>
          </cell>
          <cell r="L18">
            <v>0.57</v>
          </cell>
          <cell r="M18">
            <v>6.458</v>
          </cell>
          <cell r="N18">
            <v>0</v>
          </cell>
        </row>
        <row r="19">
          <cell r="A19">
            <v>15</v>
          </cell>
          <cell r="F19">
            <v>0</v>
          </cell>
          <cell r="G19">
            <v>0</v>
          </cell>
          <cell r="K19">
            <v>58.1</v>
          </cell>
          <cell r="L19">
            <v>23.464</v>
          </cell>
          <cell r="M19">
            <v>20.13</v>
          </cell>
          <cell r="N19">
            <v>10.401</v>
          </cell>
        </row>
        <row r="20">
          <cell r="A20">
            <v>17</v>
          </cell>
          <cell r="F20">
            <v>0</v>
          </cell>
          <cell r="G20">
            <v>0</v>
          </cell>
          <cell r="K20">
            <v>46.5</v>
          </cell>
          <cell r="L20">
            <v>8.231</v>
          </cell>
          <cell r="M20">
            <v>4.811</v>
          </cell>
          <cell r="N20">
            <v>1.576</v>
          </cell>
        </row>
        <row r="21">
          <cell r="A21">
            <v>15</v>
          </cell>
          <cell r="F21">
            <v>0</v>
          </cell>
          <cell r="G21">
            <v>0</v>
          </cell>
          <cell r="K21">
            <v>49.9</v>
          </cell>
          <cell r="L21">
            <v>7.638</v>
          </cell>
          <cell r="M21">
            <v>2.479</v>
          </cell>
          <cell r="N21">
            <v>0</v>
          </cell>
        </row>
        <row r="22">
          <cell r="A22">
            <v>15</v>
          </cell>
          <cell r="F22">
            <v>0</v>
          </cell>
          <cell r="G22">
            <v>0</v>
          </cell>
          <cell r="K22">
            <v>65.8</v>
          </cell>
          <cell r="L22">
            <v>28.366</v>
          </cell>
          <cell r="M22">
            <v>10.659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21.4</v>
          </cell>
          <cell r="L23">
            <v>3.26</v>
          </cell>
          <cell r="M23">
            <v>2.024</v>
          </cell>
          <cell r="N23">
            <v>32.2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36.8</v>
          </cell>
          <cell r="L24">
            <v>4.284</v>
          </cell>
          <cell r="M24">
            <v>9.925</v>
          </cell>
          <cell r="N24">
            <v>0</v>
          </cell>
        </row>
        <row r="25">
          <cell r="A25">
            <v>15</v>
          </cell>
          <cell r="F25">
            <v>0</v>
          </cell>
          <cell r="G25">
            <v>0</v>
          </cell>
          <cell r="K25">
            <v>37.2</v>
          </cell>
          <cell r="L25">
            <v>2.983</v>
          </cell>
          <cell r="M25">
            <v>17.222</v>
          </cell>
          <cell r="N25">
            <v>5.799</v>
          </cell>
        </row>
        <row r="26">
          <cell r="A26">
            <v>17</v>
          </cell>
          <cell r="F26">
            <v>0</v>
          </cell>
          <cell r="G26">
            <v>0</v>
          </cell>
          <cell r="K26">
            <v>39.6</v>
          </cell>
          <cell r="L26">
            <v>6.842</v>
          </cell>
          <cell r="M26">
            <v>7.641</v>
          </cell>
          <cell r="N26">
            <v>0.852</v>
          </cell>
        </row>
        <row r="27">
          <cell r="A27">
            <v>15</v>
          </cell>
          <cell r="F27">
            <v>0</v>
          </cell>
          <cell r="G27">
            <v>0</v>
          </cell>
          <cell r="K27">
            <v>41.6</v>
          </cell>
          <cell r="L27">
            <v>18.729</v>
          </cell>
          <cell r="M27">
            <v>4.91</v>
          </cell>
          <cell r="N27">
            <v>0</v>
          </cell>
        </row>
        <row r="28">
          <cell r="A28">
            <v>15</v>
          </cell>
          <cell r="F28">
            <v>0</v>
          </cell>
          <cell r="G28">
            <v>0</v>
          </cell>
          <cell r="K28">
            <v>38.9</v>
          </cell>
          <cell r="L28">
            <v>8.916</v>
          </cell>
          <cell r="M28">
            <v>7.435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30.2</v>
          </cell>
          <cell r="L29">
            <v>1.593</v>
          </cell>
          <cell r="M29">
            <v>4.857</v>
          </cell>
          <cell r="N29">
            <v>4.159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52.6</v>
          </cell>
          <cell r="L30">
            <v>10.614</v>
          </cell>
          <cell r="M30">
            <v>6.076</v>
          </cell>
          <cell r="N3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SEP0202"/>
      <sheetName val="SHEET 1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19</v>
          </cell>
          <cell r="L13">
            <v>0.891</v>
          </cell>
          <cell r="M13">
            <v>7.306</v>
          </cell>
          <cell r="N13">
            <v>0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27.3</v>
          </cell>
          <cell r="L14">
            <v>3.586</v>
          </cell>
          <cell r="M14">
            <v>2.321</v>
          </cell>
          <cell r="N14">
            <v>0.695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31.4</v>
          </cell>
          <cell r="L15">
            <v>2.53</v>
          </cell>
          <cell r="M15">
            <v>1.262</v>
          </cell>
          <cell r="N15">
            <v>0</v>
          </cell>
        </row>
        <row r="16">
          <cell r="A16">
            <v>13</v>
          </cell>
          <cell r="F16">
            <v>0</v>
          </cell>
          <cell r="G16">
            <v>0</v>
          </cell>
          <cell r="K16">
            <v>21.8</v>
          </cell>
          <cell r="L16">
            <v>0.089</v>
          </cell>
          <cell r="M16">
            <v>10.188</v>
          </cell>
          <cell r="N16">
            <v>0</v>
          </cell>
        </row>
        <row r="17">
          <cell r="A17">
            <v>13</v>
          </cell>
          <cell r="F17">
            <v>0</v>
          </cell>
          <cell r="G17">
            <v>0</v>
          </cell>
          <cell r="K17">
            <v>21.8</v>
          </cell>
          <cell r="L17">
            <v>4.051</v>
          </cell>
          <cell r="M17">
            <v>8.937</v>
          </cell>
          <cell r="N17">
            <v>1.407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42.1</v>
          </cell>
          <cell r="L18">
            <v>0.377</v>
          </cell>
          <cell r="M18">
            <v>5.117</v>
          </cell>
          <cell r="N18">
            <v>0</v>
          </cell>
        </row>
        <row r="19">
          <cell r="A19">
            <v>15</v>
          </cell>
          <cell r="F19">
            <v>0</v>
          </cell>
          <cell r="G19">
            <v>0</v>
          </cell>
          <cell r="K19">
            <v>43.3</v>
          </cell>
          <cell r="L19">
            <v>12.601</v>
          </cell>
          <cell r="M19">
            <v>2.51</v>
          </cell>
          <cell r="N19">
            <v>0</v>
          </cell>
        </row>
        <row r="20">
          <cell r="A20">
            <v>13</v>
          </cell>
          <cell r="F20">
            <v>0</v>
          </cell>
          <cell r="G20">
            <v>0</v>
          </cell>
          <cell r="K20">
            <v>29.4</v>
          </cell>
          <cell r="L20">
            <v>16.633</v>
          </cell>
          <cell r="M20">
            <v>2.292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27.4</v>
          </cell>
          <cell r="L21">
            <v>3.032</v>
          </cell>
          <cell r="M21">
            <v>1.213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55.9</v>
          </cell>
          <cell r="L22">
            <v>16.688</v>
          </cell>
          <cell r="M22">
            <v>6.517</v>
          </cell>
          <cell r="N22">
            <v>11.34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38.8</v>
          </cell>
          <cell r="L23">
            <v>12.397</v>
          </cell>
          <cell r="M23">
            <v>2.894</v>
          </cell>
          <cell r="N23">
            <v>2.746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33.9</v>
          </cell>
          <cell r="L24">
            <v>8.952</v>
          </cell>
          <cell r="M24">
            <v>4.092</v>
          </cell>
          <cell r="N24">
            <v>0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67.5</v>
          </cell>
          <cell r="L25">
            <v>26.917</v>
          </cell>
          <cell r="M25">
            <v>10.038</v>
          </cell>
          <cell r="N25">
            <v>0</v>
          </cell>
        </row>
        <row r="26">
          <cell r="A26">
            <v>13</v>
          </cell>
          <cell r="F26">
            <v>0</v>
          </cell>
          <cell r="G26">
            <v>0</v>
          </cell>
          <cell r="K26">
            <v>31.2</v>
          </cell>
          <cell r="L26">
            <v>0.277</v>
          </cell>
          <cell r="M26">
            <v>4.815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59.3</v>
          </cell>
          <cell r="L27">
            <v>7.17</v>
          </cell>
          <cell r="M27">
            <v>2.079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29.7</v>
          </cell>
          <cell r="L28">
            <v>3.648</v>
          </cell>
          <cell r="M28">
            <v>7.516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36.4</v>
          </cell>
          <cell r="L29">
            <v>1.092</v>
          </cell>
          <cell r="M29">
            <v>1.852</v>
          </cell>
          <cell r="N29">
            <v>3.116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51.4</v>
          </cell>
          <cell r="L30">
            <v>4.65</v>
          </cell>
          <cell r="M30">
            <v>0.882</v>
          </cell>
          <cell r="N3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HSEP1602"/>
    </sheetNames>
    <sheetDataSet>
      <sheetData sheetId="0">
        <row r="13">
          <cell r="A13">
            <v>11</v>
          </cell>
          <cell r="F13">
            <v>0</v>
          </cell>
          <cell r="G13">
            <v>0</v>
          </cell>
          <cell r="K13">
            <v>22.4</v>
          </cell>
          <cell r="L13">
            <v>3.026</v>
          </cell>
          <cell r="M13">
            <v>4.069</v>
          </cell>
          <cell r="N13">
            <v>6.814</v>
          </cell>
        </row>
        <row r="14">
          <cell r="A14">
            <v>11</v>
          </cell>
          <cell r="F14">
            <v>0</v>
          </cell>
          <cell r="G14">
            <v>0</v>
          </cell>
          <cell r="K14">
            <v>20.1</v>
          </cell>
          <cell r="L14">
            <v>1.696</v>
          </cell>
          <cell r="M14">
            <v>27.224</v>
          </cell>
          <cell r="N14">
            <v>4.62</v>
          </cell>
        </row>
        <row r="15">
          <cell r="A15">
            <v>15</v>
          </cell>
          <cell r="F15">
            <v>0</v>
          </cell>
          <cell r="G15">
            <v>0</v>
          </cell>
          <cell r="K15">
            <v>30.1</v>
          </cell>
          <cell r="L15">
            <v>7.06</v>
          </cell>
          <cell r="M15">
            <v>7.221</v>
          </cell>
          <cell r="N15">
            <v>0</v>
          </cell>
        </row>
        <row r="16">
          <cell r="A16">
            <v>12</v>
          </cell>
          <cell r="F16">
            <v>0</v>
          </cell>
          <cell r="G16">
            <v>0</v>
          </cell>
          <cell r="K16">
            <v>18.3</v>
          </cell>
          <cell r="L16">
            <v>2.21</v>
          </cell>
          <cell r="M16">
            <v>6.769</v>
          </cell>
          <cell r="N16">
            <v>0</v>
          </cell>
        </row>
        <row r="17">
          <cell r="A17">
            <v>12</v>
          </cell>
          <cell r="F17">
            <v>0</v>
          </cell>
          <cell r="G17">
            <v>0</v>
          </cell>
          <cell r="K17">
            <v>22</v>
          </cell>
          <cell r="L17">
            <v>6.923</v>
          </cell>
          <cell r="M17">
            <v>7.403</v>
          </cell>
          <cell r="N17">
            <v>29.05</v>
          </cell>
        </row>
        <row r="18">
          <cell r="A18">
            <v>15</v>
          </cell>
          <cell r="F18">
            <v>0</v>
          </cell>
          <cell r="G18">
            <v>0</v>
          </cell>
          <cell r="K18">
            <v>39.9</v>
          </cell>
          <cell r="L18">
            <v>2.123</v>
          </cell>
          <cell r="M18">
            <v>2.746</v>
          </cell>
          <cell r="N18">
            <v>0.641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52.9</v>
          </cell>
          <cell r="L19">
            <v>23.457</v>
          </cell>
          <cell r="M19">
            <v>3.675</v>
          </cell>
          <cell r="N19">
            <v>0</v>
          </cell>
        </row>
        <row r="20">
          <cell r="A20">
            <v>13</v>
          </cell>
          <cell r="F20">
            <v>0</v>
          </cell>
          <cell r="G20">
            <v>0</v>
          </cell>
          <cell r="K20">
            <v>37.9</v>
          </cell>
          <cell r="L20">
            <v>3.955</v>
          </cell>
          <cell r="M20">
            <v>2.954</v>
          </cell>
          <cell r="N20">
            <v>0</v>
          </cell>
        </row>
        <row r="21">
          <cell r="A21">
            <v>15</v>
          </cell>
          <cell r="F21">
            <v>0</v>
          </cell>
          <cell r="G21">
            <v>0</v>
          </cell>
          <cell r="K21">
            <v>32.9</v>
          </cell>
          <cell r="L21">
            <v>1.864</v>
          </cell>
          <cell r="M21">
            <v>3.014</v>
          </cell>
          <cell r="N21">
            <v>6.989</v>
          </cell>
        </row>
        <row r="22">
          <cell r="A22">
            <v>15</v>
          </cell>
          <cell r="F22">
            <v>0</v>
          </cell>
          <cell r="G22">
            <v>0</v>
          </cell>
          <cell r="K22">
            <v>46</v>
          </cell>
          <cell r="L22">
            <v>18.21</v>
          </cell>
          <cell r="M22">
            <v>2.637</v>
          </cell>
          <cell r="N22">
            <v>0</v>
          </cell>
        </row>
        <row r="23">
          <cell r="A23">
            <v>15</v>
          </cell>
          <cell r="F23">
            <v>0</v>
          </cell>
          <cell r="G23">
            <v>0</v>
          </cell>
          <cell r="K23">
            <v>34.9</v>
          </cell>
          <cell r="L23">
            <v>6.465</v>
          </cell>
          <cell r="M23">
            <v>5.61</v>
          </cell>
          <cell r="N23">
            <v>0</v>
          </cell>
        </row>
        <row r="24">
          <cell r="A24">
            <v>15</v>
          </cell>
          <cell r="F24">
            <v>0</v>
          </cell>
          <cell r="G24">
            <v>0</v>
          </cell>
          <cell r="K24">
            <v>26.9</v>
          </cell>
          <cell r="L24">
            <v>3.229</v>
          </cell>
          <cell r="M24">
            <v>3.238</v>
          </cell>
          <cell r="N24">
            <v>0</v>
          </cell>
        </row>
        <row r="25">
          <cell r="A25">
            <v>15</v>
          </cell>
          <cell r="F25">
            <v>0</v>
          </cell>
          <cell r="G25">
            <v>0</v>
          </cell>
          <cell r="K25">
            <v>52.4</v>
          </cell>
          <cell r="L25">
            <v>16.032</v>
          </cell>
          <cell r="M25">
            <v>18.359</v>
          </cell>
          <cell r="N25">
            <v>20.4</v>
          </cell>
        </row>
        <row r="26">
          <cell r="A26">
            <v>13</v>
          </cell>
          <cell r="F26">
            <v>0</v>
          </cell>
          <cell r="G26">
            <v>0</v>
          </cell>
          <cell r="K26">
            <v>29.9</v>
          </cell>
          <cell r="L26">
            <v>5.033</v>
          </cell>
          <cell r="M26">
            <v>2.055</v>
          </cell>
          <cell r="N26">
            <v>0</v>
          </cell>
        </row>
        <row r="27">
          <cell r="A27">
            <v>15</v>
          </cell>
          <cell r="F27">
            <v>0</v>
          </cell>
          <cell r="G27">
            <v>0</v>
          </cell>
          <cell r="K27">
            <v>33.8</v>
          </cell>
          <cell r="L27">
            <v>19.968</v>
          </cell>
          <cell r="M27">
            <v>1.185</v>
          </cell>
          <cell r="N27">
            <v>0</v>
          </cell>
        </row>
        <row r="28">
          <cell r="A28">
            <v>15</v>
          </cell>
          <cell r="F28">
            <v>0</v>
          </cell>
          <cell r="G28">
            <v>0</v>
          </cell>
          <cell r="K28">
            <v>31.9</v>
          </cell>
          <cell r="L28">
            <v>0.154</v>
          </cell>
          <cell r="M28">
            <v>9.185</v>
          </cell>
          <cell r="N28">
            <v>0</v>
          </cell>
        </row>
        <row r="29">
          <cell r="A29">
            <v>15</v>
          </cell>
          <cell r="F29">
            <v>0</v>
          </cell>
          <cell r="G29">
            <v>0</v>
          </cell>
          <cell r="K29">
            <v>32.3</v>
          </cell>
          <cell r="L29">
            <v>8.375</v>
          </cell>
          <cell r="M29">
            <v>4.511</v>
          </cell>
          <cell r="N29">
            <v>0</v>
          </cell>
        </row>
        <row r="30">
          <cell r="A30">
            <v>15</v>
          </cell>
          <cell r="F30">
            <v>0</v>
          </cell>
          <cell r="G30">
            <v>0</v>
          </cell>
          <cell r="K30">
            <v>42</v>
          </cell>
          <cell r="L30">
            <v>5.093</v>
          </cell>
          <cell r="M30">
            <v>0.604</v>
          </cell>
          <cell r="N30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H30SEP02"/>
    </sheetNames>
    <sheetDataSet>
      <sheetData sheetId="0">
        <row r="13">
          <cell r="A13">
            <v>15</v>
          </cell>
          <cell r="F13">
            <v>0</v>
          </cell>
          <cell r="G13">
            <v>0</v>
          </cell>
          <cell r="K13">
            <v>73.1</v>
          </cell>
          <cell r="L13">
            <v>8.181</v>
          </cell>
          <cell r="M13">
            <v>16.87</v>
          </cell>
          <cell r="N13">
            <v>0</v>
          </cell>
        </row>
        <row r="14">
          <cell r="A14">
            <v>15</v>
          </cell>
          <cell r="F14">
            <v>0</v>
          </cell>
          <cell r="G14">
            <v>0</v>
          </cell>
          <cell r="K14">
            <v>63</v>
          </cell>
          <cell r="L14">
            <v>16.551</v>
          </cell>
          <cell r="M14">
            <v>24.286</v>
          </cell>
          <cell r="N14">
            <v>0</v>
          </cell>
        </row>
        <row r="15">
          <cell r="A15">
            <v>12</v>
          </cell>
          <cell r="F15">
            <v>0</v>
          </cell>
          <cell r="G15">
            <v>0</v>
          </cell>
          <cell r="K15">
            <v>39.1</v>
          </cell>
          <cell r="L15">
            <v>2.08</v>
          </cell>
          <cell r="M15">
            <v>2.384</v>
          </cell>
          <cell r="N15">
            <v>0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49.9</v>
          </cell>
          <cell r="L16">
            <v>11.224</v>
          </cell>
          <cell r="M16">
            <v>9.958</v>
          </cell>
          <cell r="N16">
            <v>5.016</v>
          </cell>
        </row>
        <row r="17">
          <cell r="A17">
            <v>15</v>
          </cell>
          <cell r="F17">
            <v>0</v>
          </cell>
          <cell r="G17">
            <v>0</v>
          </cell>
          <cell r="K17">
            <v>59.6</v>
          </cell>
          <cell r="L17">
            <v>13.56</v>
          </cell>
          <cell r="M17">
            <v>9.801</v>
          </cell>
          <cell r="N17">
            <v>10.554</v>
          </cell>
        </row>
        <row r="18">
          <cell r="A18">
            <v>13</v>
          </cell>
          <cell r="F18">
            <v>0</v>
          </cell>
          <cell r="G18">
            <v>0</v>
          </cell>
          <cell r="K18">
            <v>56.3</v>
          </cell>
          <cell r="L18">
            <v>6.302</v>
          </cell>
          <cell r="M18">
            <v>4.36</v>
          </cell>
          <cell r="N18">
            <v>0</v>
          </cell>
        </row>
        <row r="19">
          <cell r="A19">
            <v>12</v>
          </cell>
          <cell r="F19">
            <v>0</v>
          </cell>
          <cell r="G19">
            <v>0</v>
          </cell>
          <cell r="K19">
            <v>61.4</v>
          </cell>
          <cell r="L19">
            <v>21.474</v>
          </cell>
          <cell r="M19">
            <v>4.184</v>
          </cell>
          <cell r="N19">
            <v>0</v>
          </cell>
        </row>
        <row r="20">
          <cell r="A20">
            <v>14</v>
          </cell>
          <cell r="F20">
            <v>0</v>
          </cell>
          <cell r="G20">
            <v>0</v>
          </cell>
          <cell r="K20">
            <v>91.9</v>
          </cell>
          <cell r="L20">
            <v>23.914</v>
          </cell>
          <cell r="M20">
            <v>4.601</v>
          </cell>
          <cell r="N20">
            <v>0</v>
          </cell>
        </row>
        <row r="21">
          <cell r="A21">
            <v>12</v>
          </cell>
          <cell r="F21">
            <v>0</v>
          </cell>
          <cell r="G21">
            <v>0</v>
          </cell>
          <cell r="K21">
            <v>44.7</v>
          </cell>
          <cell r="L21">
            <v>7.201</v>
          </cell>
          <cell r="M21">
            <v>2.654</v>
          </cell>
          <cell r="N21">
            <v>0</v>
          </cell>
        </row>
        <row r="22">
          <cell r="A22">
            <v>12</v>
          </cell>
          <cell r="F22">
            <v>0</v>
          </cell>
          <cell r="G22">
            <v>0</v>
          </cell>
          <cell r="K22">
            <v>75.9</v>
          </cell>
          <cell r="L22">
            <v>23.696</v>
          </cell>
          <cell r="M22">
            <v>6.147</v>
          </cell>
          <cell r="N22">
            <v>13.1</v>
          </cell>
        </row>
        <row r="23">
          <cell r="A23">
            <v>13</v>
          </cell>
          <cell r="F23">
            <v>0</v>
          </cell>
          <cell r="G23">
            <v>0</v>
          </cell>
          <cell r="K23">
            <v>63.5</v>
          </cell>
          <cell r="L23">
            <v>41.036</v>
          </cell>
          <cell r="M23">
            <v>5.401</v>
          </cell>
          <cell r="N23">
            <v>0</v>
          </cell>
        </row>
        <row r="24">
          <cell r="A24">
            <v>13</v>
          </cell>
          <cell r="F24">
            <v>0</v>
          </cell>
          <cell r="G24">
            <v>0</v>
          </cell>
          <cell r="K24">
            <v>37.1</v>
          </cell>
          <cell r="L24">
            <v>6.902</v>
          </cell>
          <cell r="M24">
            <v>4.002</v>
          </cell>
          <cell r="N24">
            <v>0</v>
          </cell>
        </row>
        <row r="25">
          <cell r="A25">
            <v>11</v>
          </cell>
          <cell r="F25">
            <v>0</v>
          </cell>
          <cell r="G25">
            <v>0</v>
          </cell>
          <cell r="K25">
            <v>53.2</v>
          </cell>
          <cell r="L25">
            <v>10.201</v>
          </cell>
          <cell r="M25">
            <v>33.475</v>
          </cell>
          <cell r="N25">
            <v>0.512</v>
          </cell>
        </row>
        <row r="26">
          <cell r="A26">
            <v>14</v>
          </cell>
          <cell r="F26">
            <v>0</v>
          </cell>
          <cell r="G26">
            <v>0</v>
          </cell>
          <cell r="K26">
            <v>50.8</v>
          </cell>
          <cell r="L26">
            <v>8.704</v>
          </cell>
          <cell r="M26">
            <v>6.173</v>
          </cell>
          <cell r="N26">
            <v>0</v>
          </cell>
        </row>
        <row r="27">
          <cell r="A27">
            <v>12</v>
          </cell>
          <cell r="F27">
            <v>0</v>
          </cell>
          <cell r="G27">
            <v>0</v>
          </cell>
          <cell r="K27">
            <v>49</v>
          </cell>
          <cell r="L27">
            <v>3.959</v>
          </cell>
          <cell r="M27">
            <v>4.521</v>
          </cell>
          <cell r="N27">
            <v>0</v>
          </cell>
        </row>
        <row r="28">
          <cell r="A28">
            <v>12</v>
          </cell>
          <cell r="F28">
            <v>0</v>
          </cell>
          <cell r="G28">
            <v>0</v>
          </cell>
          <cell r="K28">
            <v>50.4</v>
          </cell>
          <cell r="L28">
            <v>5.122</v>
          </cell>
          <cell r="M28">
            <v>8.065</v>
          </cell>
          <cell r="N28">
            <v>0</v>
          </cell>
        </row>
        <row r="29">
          <cell r="A29">
            <v>13</v>
          </cell>
          <cell r="F29">
            <v>0</v>
          </cell>
          <cell r="G29">
            <v>0</v>
          </cell>
          <cell r="K29">
            <v>39.6</v>
          </cell>
          <cell r="L29">
            <v>6.14</v>
          </cell>
          <cell r="M29">
            <v>3.961</v>
          </cell>
          <cell r="N29">
            <v>0</v>
          </cell>
        </row>
        <row r="30">
          <cell r="A30">
            <v>13</v>
          </cell>
          <cell r="F30">
            <v>0</v>
          </cell>
          <cell r="G30">
            <v>0</v>
          </cell>
          <cell r="K30">
            <v>42.4</v>
          </cell>
          <cell r="L30">
            <v>4.417</v>
          </cell>
          <cell r="M30">
            <v>10.19</v>
          </cell>
          <cell r="N3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NOV1201  )"/>
      <sheetName val="SHEET 1"/>
    </sheetNames>
    <sheetDataSet>
      <sheetData sheetId="0">
        <row r="13">
          <cell r="A13">
            <v>15</v>
          </cell>
          <cell r="F13">
            <v>1</v>
          </cell>
          <cell r="G13">
            <v>0</v>
          </cell>
          <cell r="K13">
            <v>35.6</v>
          </cell>
          <cell r="L13">
            <v>3.465</v>
          </cell>
          <cell r="M13">
            <v>21.037</v>
          </cell>
          <cell r="N13">
            <v>0.335</v>
          </cell>
        </row>
        <row r="14">
          <cell r="A14">
            <v>15</v>
          </cell>
          <cell r="F14">
            <v>0</v>
          </cell>
          <cell r="G14">
            <v>0</v>
          </cell>
          <cell r="K14">
            <v>84.4</v>
          </cell>
          <cell r="L14">
            <v>14.995</v>
          </cell>
          <cell r="M14">
            <v>10.573</v>
          </cell>
          <cell r="N14">
            <v>0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51.2</v>
          </cell>
          <cell r="L15">
            <v>8.156</v>
          </cell>
          <cell r="M15">
            <v>3.904</v>
          </cell>
          <cell r="N15">
            <v>1.212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49.4</v>
          </cell>
          <cell r="L16">
            <v>6.305</v>
          </cell>
          <cell r="M16">
            <v>31.533</v>
          </cell>
          <cell r="N16">
            <v>7.072</v>
          </cell>
        </row>
        <row r="17">
          <cell r="A17">
            <v>15</v>
          </cell>
          <cell r="F17">
            <v>0</v>
          </cell>
          <cell r="G17">
            <v>0</v>
          </cell>
          <cell r="K17">
            <v>60.5</v>
          </cell>
          <cell r="L17">
            <v>11.46</v>
          </cell>
          <cell r="M17">
            <v>7.357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83.5</v>
          </cell>
          <cell r="L18">
            <v>10.202</v>
          </cell>
          <cell r="M18">
            <v>4.685</v>
          </cell>
          <cell r="N18">
            <v>0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62.1</v>
          </cell>
          <cell r="L19">
            <v>18.007</v>
          </cell>
          <cell r="M19">
            <v>5.434</v>
          </cell>
          <cell r="N19">
            <v>2.436</v>
          </cell>
        </row>
        <row r="20">
          <cell r="A20">
            <v>13</v>
          </cell>
          <cell r="F20">
            <v>1</v>
          </cell>
          <cell r="G20">
            <v>0</v>
          </cell>
          <cell r="K20">
            <v>65.6</v>
          </cell>
          <cell r="L20">
            <v>7.733</v>
          </cell>
          <cell r="M20">
            <v>1.288</v>
          </cell>
          <cell r="N20">
            <v>2.586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45</v>
          </cell>
          <cell r="L21">
            <v>8.544</v>
          </cell>
          <cell r="M21">
            <v>6.976</v>
          </cell>
          <cell r="N21">
            <v>0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106.3</v>
          </cell>
          <cell r="L22">
            <v>22.635</v>
          </cell>
          <cell r="M22">
            <v>5.459</v>
          </cell>
          <cell r="N22">
            <v>0.672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71.9</v>
          </cell>
          <cell r="L23">
            <v>12.765</v>
          </cell>
          <cell r="M23">
            <v>7.993</v>
          </cell>
          <cell r="N23">
            <v>31.8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58.2</v>
          </cell>
          <cell r="L24">
            <v>4.76</v>
          </cell>
          <cell r="M24">
            <v>4.937</v>
          </cell>
          <cell r="N24">
            <v>0</v>
          </cell>
        </row>
        <row r="25">
          <cell r="A25">
            <v>14</v>
          </cell>
          <cell r="F25">
            <v>0</v>
          </cell>
          <cell r="G25">
            <v>0</v>
          </cell>
          <cell r="K25">
            <v>53</v>
          </cell>
          <cell r="L25">
            <v>8.037</v>
          </cell>
          <cell r="M25">
            <v>16.504</v>
          </cell>
          <cell r="N25">
            <v>24.374</v>
          </cell>
        </row>
        <row r="26">
          <cell r="A26">
            <v>13</v>
          </cell>
          <cell r="F26">
            <v>0</v>
          </cell>
          <cell r="G26">
            <v>0</v>
          </cell>
          <cell r="K26">
            <v>34.4</v>
          </cell>
          <cell r="L26">
            <v>0.891</v>
          </cell>
          <cell r="M26">
            <v>1.1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53.4</v>
          </cell>
          <cell r="L27">
            <v>7.318</v>
          </cell>
          <cell r="M27">
            <v>2.029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52.6</v>
          </cell>
          <cell r="L28">
            <v>12.44</v>
          </cell>
          <cell r="M28">
            <v>7.692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41.1</v>
          </cell>
          <cell r="L29">
            <v>1.195</v>
          </cell>
          <cell r="M29">
            <v>2.113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59.3</v>
          </cell>
          <cell r="L30">
            <v>3.241</v>
          </cell>
          <cell r="M30">
            <v>1.055</v>
          </cell>
          <cell r="N3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NOV2601 "/>
      <sheetName val="SHEET 1"/>
    </sheetNames>
    <sheetDataSet>
      <sheetData sheetId="0">
        <row r="13">
          <cell r="A13">
            <v>16</v>
          </cell>
          <cell r="F13">
            <v>0</v>
          </cell>
          <cell r="G13">
            <v>0</v>
          </cell>
          <cell r="K13">
            <v>67.4</v>
          </cell>
          <cell r="L13">
            <v>8.98</v>
          </cell>
          <cell r="M13">
            <v>18.85</v>
          </cell>
          <cell r="N13">
            <v>18.585</v>
          </cell>
        </row>
        <row r="14">
          <cell r="A14">
            <v>16</v>
          </cell>
          <cell r="F14">
            <v>0</v>
          </cell>
          <cell r="G14">
            <v>0</v>
          </cell>
          <cell r="K14">
            <v>91.3</v>
          </cell>
          <cell r="L14">
            <v>17.483</v>
          </cell>
          <cell r="M14">
            <v>9.512</v>
          </cell>
          <cell r="N14">
            <v>0</v>
          </cell>
        </row>
        <row r="15">
          <cell r="A15">
            <v>16</v>
          </cell>
          <cell r="F15">
            <v>0</v>
          </cell>
          <cell r="G15">
            <v>0</v>
          </cell>
          <cell r="K15">
            <v>110.4</v>
          </cell>
          <cell r="L15">
            <v>17.418</v>
          </cell>
          <cell r="M15">
            <v>4.304</v>
          </cell>
          <cell r="N15">
            <v>0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60.7</v>
          </cell>
          <cell r="L16">
            <v>15.845</v>
          </cell>
          <cell r="M16">
            <v>22.279</v>
          </cell>
          <cell r="N16">
            <v>18</v>
          </cell>
        </row>
        <row r="17">
          <cell r="A17">
            <v>15</v>
          </cell>
          <cell r="F17">
            <v>2</v>
          </cell>
          <cell r="G17">
            <v>0</v>
          </cell>
          <cell r="K17">
            <v>85.9</v>
          </cell>
          <cell r="L17">
            <v>7.579</v>
          </cell>
          <cell r="M17">
            <v>5.156</v>
          </cell>
          <cell r="N17">
            <v>7.348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75.8</v>
          </cell>
          <cell r="L18">
            <v>6.61</v>
          </cell>
          <cell r="M18">
            <v>3.832</v>
          </cell>
          <cell r="N18">
            <v>0</v>
          </cell>
        </row>
        <row r="19">
          <cell r="A19">
            <v>16</v>
          </cell>
          <cell r="F19">
            <v>0</v>
          </cell>
          <cell r="G19">
            <v>0</v>
          </cell>
          <cell r="K19">
            <v>123.2</v>
          </cell>
          <cell r="L19">
            <v>10.564</v>
          </cell>
          <cell r="M19">
            <v>7.997</v>
          </cell>
          <cell r="N19">
            <v>0</v>
          </cell>
        </row>
        <row r="20">
          <cell r="A20">
            <v>15</v>
          </cell>
          <cell r="F20">
            <v>0</v>
          </cell>
          <cell r="G20">
            <v>0</v>
          </cell>
          <cell r="K20">
            <v>77</v>
          </cell>
          <cell r="L20">
            <v>4.529</v>
          </cell>
          <cell r="M20">
            <v>3.457</v>
          </cell>
          <cell r="N20">
            <v>0</v>
          </cell>
        </row>
        <row r="21">
          <cell r="A21">
            <v>15</v>
          </cell>
          <cell r="F21">
            <v>0</v>
          </cell>
          <cell r="G21">
            <v>0</v>
          </cell>
          <cell r="K21">
            <v>45.9</v>
          </cell>
          <cell r="L21">
            <v>3.833</v>
          </cell>
          <cell r="M21">
            <v>12.56</v>
          </cell>
          <cell r="N21">
            <v>0</v>
          </cell>
        </row>
        <row r="22">
          <cell r="A22">
            <v>15</v>
          </cell>
          <cell r="F22">
            <v>0</v>
          </cell>
          <cell r="G22">
            <v>0</v>
          </cell>
          <cell r="K22">
            <v>101.5</v>
          </cell>
          <cell r="L22">
            <v>67.7</v>
          </cell>
          <cell r="M22">
            <v>3.584</v>
          </cell>
          <cell r="N22">
            <v>7.57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56.7</v>
          </cell>
          <cell r="L23">
            <v>15.15</v>
          </cell>
          <cell r="M23">
            <v>9.609</v>
          </cell>
          <cell r="N23">
            <v>0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46.7</v>
          </cell>
          <cell r="L24">
            <v>1.601</v>
          </cell>
          <cell r="M24">
            <v>7.105</v>
          </cell>
          <cell r="N24">
            <v>2.059</v>
          </cell>
        </row>
        <row r="25">
          <cell r="A25">
            <v>15</v>
          </cell>
          <cell r="F25">
            <v>0</v>
          </cell>
          <cell r="G25">
            <v>0</v>
          </cell>
          <cell r="K25">
            <v>56.5</v>
          </cell>
          <cell r="L25">
            <v>3.11</v>
          </cell>
          <cell r="M25">
            <v>8.84</v>
          </cell>
          <cell r="N25">
            <v>5.038</v>
          </cell>
        </row>
        <row r="26">
          <cell r="A26">
            <v>15</v>
          </cell>
          <cell r="F26">
            <v>0</v>
          </cell>
          <cell r="G26">
            <v>0</v>
          </cell>
          <cell r="K26">
            <v>65.4</v>
          </cell>
          <cell r="L26">
            <v>27.554</v>
          </cell>
          <cell r="M26">
            <v>2.514</v>
          </cell>
          <cell r="N26">
            <v>42.4</v>
          </cell>
        </row>
        <row r="27">
          <cell r="A27">
            <v>15</v>
          </cell>
          <cell r="F27">
            <v>0</v>
          </cell>
          <cell r="G27">
            <v>0</v>
          </cell>
          <cell r="K27">
            <v>91.7</v>
          </cell>
          <cell r="L27">
            <v>16.748</v>
          </cell>
          <cell r="M27">
            <v>3.89</v>
          </cell>
          <cell r="N27">
            <v>0</v>
          </cell>
        </row>
        <row r="28">
          <cell r="A28">
            <v>15</v>
          </cell>
          <cell r="F28">
            <v>0</v>
          </cell>
          <cell r="G28">
            <v>0</v>
          </cell>
          <cell r="K28">
            <v>72.4</v>
          </cell>
          <cell r="L28">
            <v>25.919</v>
          </cell>
          <cell r="M28">
            <v>5.641</v>
          </cell>
          <cell r="N28">
            <v>16.919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57</v>
          </cell>
          <cell r="L29">
            <v>11.039</v>
          </cell>
          <cell r="M29">
            <v>6.7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42.4</v>
          </cell>
          <cell r="L30">
            <v>6.201</v>
          </cell>
          <cell r="M30">
            <v>2.607</v>
          </cell>
          <cell r="N3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DEC1001"/>
    </sheetNames>
    <sheetDataSet>
      <sheetData sheetId="0">
        <row r="13">
          <cell r="A13">
            <v>12</v>
          </cell>
          <cell r="F13">
            <v>0</v>
          </cell>
          <cell r="G13">
            <v>0</v>
          </cell>
          <cell r="K13">
            <v>44.9</v>
          </cell>
          <cell r="L13">
            <v>4.88</v>
          </cell>
          <cell r="M13">
            <v>18.771</v>
          </cell>
          <cell r="N13">
            <v>0</v>
          </cell>
        </row>
        <row r="14">
          <cell r="A14">
            <v>12</v>
          </cell>
          <cell r="F14">
            <v>0</v>
          </cell>
          <cell r="G14">
            <v>0</v>
          </cell>
          <cell r="K14">
            <v>48.6</v>
          </cell>
          <cell r="L14">
            <v>22.011</v>
          </cell>
          <cell r="M14">
            <v>9.046</v>
          </cell>
          <cell r="N14">
            <v>9.874</v>
          </cell>
        </row>
        <row r="15">
          <cell r="A15">
            <v>12</v>
          </cell>
          <cell r="F15">
            <v>0</v>
          </cell>
          <cell r="G15">
            <v>0</v>
          </cell>
          <cell r="K15">
            <v>114.1</v>
          </cell>
          <cell r="L15">
            <v>11.476</v>
          </cell>
          <cell r="M15">
            <v>4.028</v>
          </cell>
          <cell r="N15">
            <v>0</v>
          </cell>
        </row>
        <row r="16">
          <cell r="A16">
            <v>11</v>
          </cell>
          <cell r="F16">
            <v>0</v>
          </cell>
          <cell r="G16">
            <v>0</v>
          </cell>
          <cell r="K16">
            <v>45.2</v>
          </cell>
          <cell r="L16">
            <v>0.93</v>
          </cell>
          <cell r="M16">
            <v>60.33</v>
          </cell>
          <cell r="N16">
            <v>16.4</v>
          </cell>
        </row>
        <row r="17">
          <cell r="A17">
            <v>11</v>
          </cell>
          <cell r="F17">
            <v>0</v>
          </cell>
          <cell r="G17">
            <v>0</v>
          </cell>
          <cell r="K17">
            <v>48.9</v>
          </cell>
          <cell r="L17">
            <v>2.241</v>
          </cell>
          <cell r="M17">
            <v>7.951</v>
          </cell>
          <cell r="N17">
            <v>21.4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72.3</v>
          </cell>
          <cell r="L18">
            <v>3.034</v>
          </cell>
          <cell r="M18">
            <v>2.92</v>
          </cell>
          <cell r="N18">
            <v>0</v>
          </cell>
        </row>
        <row r="19">
          <cell r="A19">
            <v>12</v>
          </cell>
          <cell r="F19">
            <v>1</v>
          </cell>
          <cell r="G19">
            <v>0</v>
          </cell>
          <cell r="K19">
            <v>45.3</v>
          </cell>
          <cell r="L19">
            <v>9.246</v>
          </cell>
          <cell r="M19">
            <v>4.051</v>
          </cell>
          <cell r="N19">
            <v>32</v>
          </cell>
        </row>
        <row r="20">
          <cell r="A20">
            <v>13</v>
          </cell>
          <cell r="F20">
            <v>0</v>
          </cell>
          <cell r="G20">
            <v>0</v>
          </cell>
          <cell r="K20">
            <v>85</v>
          </cell>
          <cell r="L20">
            <v>9.711</v>
          </cell>
          <cell r="M20">
            <v>2.46</v>
          </cell>
          <cell r="N20">
            <v>0</v>
          </cell>
        </row>
        <row r="21">
          <cell r="A21">
            <v>13</v>
          </cell>
          <cell r="F21">
            <v>0</v>
          </cell>
          <cell r="G21">
            <v>0</v>
          </cell>
          <cell r="K21">
            <v>59.3</v>
          </cell>
          <cell r="L21">
            <v>6.313</v>
          </cell>
          <cell r="M21">
            <v>7.325</v>
          </cell>
          <cell r="N21">
            <v>0</v>
          </cell>
        </row>
        <row r="22">
          <cell r="A22">
            <v>13</v>
          </cell>
          <cell r="F22">
            <v>0</v>
          </cell>
          <cell r="G22">
            <v>0</v>
          </cell>
          <cell r="K22">
            <v>85.1</v>
          </cell>
          <cell r="L22">
            <v>14.44</v>
          </cell>
          <cell r="M22">
            <v>2.75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60.5</v>
          </cell>
          <cell r="L23">
            <v>10.111</v>
          </cell>
          <cell r="M23">
            <v>3.658</v>
          </cell>
          <cell r="N23">
            <v>6.936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83.2</v>
          </cell>
          <cell r="L24">
            <v>2.509</v>
          </cell>
          <cell r="M24">
            <v>3.316</v>
          </cell>
          <cell r="N24">
            <v>0</v>
          </cell>
        </row>
        <row r="25">
          <cell r="A25">
            <v>13</v>
          </cell>
          <cell r="F25">
            <v>0</v>
          </cell>
          <cell r="G25">
            <v>0</v>
          </cell>
          <cell r="K25">
            <v>57.1</v>
          </cell>
          <cell r="L25">
            <v>0.44</v>
          </cell>
          <cell r="M25">
            <v>4.666</v>
          </cell>
          <cell r="N25">
            <v>3.66</v>
          </cell>
        </row>
        <row r="26">
          <cell r="A26">
            <v>13</v>
          </cell>
          <cell r="F26">
            <v>0</v>
          </cell>
          <cell r="G26">
            <v>0</v>
          </cell>
          <cell r="K26">
            <v>74.5</v>
          </cell>
          <cell r="L26">
            <v>10.71</v>
          </cell>
          <cell r="M26">
            <v>13.938</v>
          </cell>
          <cell r="N26">
            <v>4.22</v>
          </cell>
        </row>
        <row r="27">
          <cell r="A27">
            <v>13</v>
          </cell>
          <cell r="F27">
            <v>0</v>
          </cell>
          <cell r="G27">
            <v>0</v>
          </cell>
          <cell r="K27">
            <v>95.2</v>
          </cell>
          <cell r="L27">
            <v>11.822</v>
          </cell>
          <cell r="M27">
            <v>2.866</v>
          </cell>
          <cell r="N27">
            <v>0</v>
          </cell>
        </row>
        <row r="28">
          <cell r="A28">
            <v>13</v>
          </cell>
          <cell r="F28">
            <v>0</v>
          </cell>
          <cell r="G28">
            <v>0</v>
          </cell>
          <cell r="K28">
            <v>49.1</v>
          </cell>
          <cell r="L28">
            <v>2.437</v>
          </cell>
          <cell r="M28">
            <v>6.413</v>
          </cell>
          <cell r="N28">
            <v>30.8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54</v>
          </cell>
          <cell r="L29">
            <v>1.111</v>
          </cell>
          <cell r="M29">
            <v>18</v>
          </cell>
          <cell r="N29">
            <v>44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45.2</v>
          </cell>
          <cell r="L30">
            <v>5.915</v>
          </cell>
          <cell r="M30">
            <v>1.817</v>
          </cell>
          <cell r="N30">
            <v>9.341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DEC2401"/>
      <sheetName val="SHEET 1"/>
    </sheetNames>
    <sheetDataSet>
      <sheetData sheetId="0">
        <row r="13">
          <cell r="A13">
            <v>15</v>
          </cell>
          <cell r="F13">
            <v>0</v>
          </cell>
          <cell r="G13">
            <v>0</v>
          </cell>
          <cell r="K13">
            <v>31.1</v>
          </cell>
          <cell r="L13">
            <v>10.891</v>
          </cell>
          <cell r="M13">
            <v>14.616</v>
          </cell>
          <cell r="N13">
            <v>0</v>
          </cell>
        </row>
        <row r="14">
          <cell r="A14">
            <v>15</v>
          </cell>
          <cell r="F14">
            <v>0</v>
          </cell>
          <cell r="G14">
            <v>0</v>
          </cell>
          <cell r="K14">
            <v>40.7</v>
          </cell>
          <cell r="L14">
            <v>17.394</v>
          </cell>
          <cell r="M14">
            <v>4.757</v>
          </cell>
          <cell r="N14">
            <v>0</v>
          </cell>
        </row>
        <row r="15">
          <cell r="A15">
            <v>16</v>
          </cell>
          <cell r="F15">
            <v>0</v>
          </cell>
          <cell r="G15">
            <v>0</v>
          </cell>
          <cell r="K15">
            <v>63.5</v>
          </cell>
          <cell r="L15">
            <v>4.178</v>
          </cell>
          <cell r="M15">
            <v>3.454</v>
          </cell>
          <cell r="N15">
            <v>10.517</v>
          </cell>
        </row>
        <row r="16">
          <cell r="A16">
            <v>16</v>
          </cell>
          <cell r="F16">
            <v>0</v>
          </cell>
          <cell r="G16">
            <v>0</v>
          </cell>
          <cell r="K16">
            <v>45.7</v>
          </cell>
          <cell r="L16">
            <v>5.232</v>
          </cell>
          <cell r="M16">
            <v>12.88</v>
          </cell>
          <cell r="N16">
            <v>42.9</v>
          </cell>
        </row>
        <row r="17">
          <cell r="A17">
            <v>16</v>
          </cell>
          <cell r="F17">
            <v>0</v>
          </cell>
          <cell r="G17">
            <v>0</v>
          </cell>
          <cell r="K17">
            <v>67.9</v>
          </cell>
          <cell r="L17">
            <v>31.273</v>
          </cell>
          <cell r="M17">
            <v>6.278</v>
          </cell>
          <cell r="N17">
            <v>9.476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40.6</v>
          </cell>
          <cell r="L18">
            <v>9.556</v>
          </cell>
          <cell r="M18">
            <v>5.145</v>
          </cell>
          <cell r="N18">
            <v>0</v>
          </cell>
        </row>
        <row r="19">
          <cell r="A19">
            <v>16</v>
          </cell>
          <cell r="F19">
            <v>0</v>
          </cell>
          <cell r="G19">
            <v>0</v>
          </cell>
          <cell r="K19">
            <v>46.3</v>
          </cell>
          <cell r="L19">
            <v>14.517</v>
          </cell>
          <cell r="M19">
            <v>6.075</v>
          </cell>
          <cell r="N19">
            <v>0</v>
          </cell>
        </row>
        <row r="20">
          <cell r="A20">
            <v>16</v>
          </cell>
          <cell r="F20">
            <v>0</v>
          </cell>
          <cell r="G20">
            <v>0</v>
          </cell>
          <cell r="K20">
            <v>68.9</v>
          </cell>
          <cell r="L20">
            <v>12.998</v>
          </cell>
          <cell r="M20">
            <v>1.718</v>
          </cell>
          <cell r="N20">
            <v>0</v>
          </cell>
        </row>
        <row r="21">
          <cell r="A21">
            <v>16</v>
          </cell>
          <cell r="F21">
            <v>0</v>
          </cell>
          <cell r="G21">
            <v>0</v>
          </cell>
          <cell r="K21">
            <v>44.9</v>
          </cell>
          <cell r="L21">
            <v>5.045</v>
          </cell>
          <cell r="M21">
            <v>5.189</v>
          </cell>
          <cell r="N21">
            <v>13.3</v>
          </cell>
        </row>
        <row r="22">
          <cell r="A22">
            <v>16</v>
          </cell>
          <cell r="F22">
            <v>0</v>
          </cell>
          <cell r="G22">
            <v>0</v>
          </cell>
          <cell r="K22">
            <v>73.9</v>
          </cell>
          <cell r="L22">
            <v>29.116</v>
          </cell>
          <cell r="M22">
            <v>4.299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45.8</v>
          </cell>
          <cell r="L23">
            <v>13.084</v>
          </cell>
          <cell r="M23">
            <v>4.095</v>
          </cell>
          <cell r="N23">
            <v>0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37.3</v>
          </cell>
          <cell r="L24">
            <v>1.879</v>
          </cell>
          <cell r="M24">
            <v>15.16</v>
          </cell>
          <cell r="N24">
            <v>22.755</v>
          </cell>
        </row>
        <row r="25">
          <cell r="A25">
            <v>16</v>
          </cell>
          <cell r="F25">
            <v>0</v>
          </cell>
          <cell r="G25">
            <v>0</v>
          </cell>
          <cell r="K25">
            <v>41</v>
          </cell>
          <cell r="L25">
            <v>3.459</v>
          </cell>
          <cell r="M25">
            <v>10.095</v>
          </cell>
          <cell r="N25">
            <v>12.998</v>
          </cell>
        </row>
        <row r="26">
          <cell r="A26">
            <v>16</v>
          </cell>
          <cell r="F26">
            <v>0</v>
          </cell>
          <cell r="G26">
            <v>0</v>
          </cell>
          <cell r="K26">
            <v>36.1</v>
          </cell>
          <cell r="L26">
            <v>11.689</v>
          </cell>
          <cell r="M26">
            <v>6.516</v>
          </cell>
          <cell r="N26">
            <v>0</v>
          </cell>
        </row>
        <row r="27">
          <cell r="A27">
            <v>16</v>
          </cell>
          <cell r="F27">
            <v>0</v>
          </cell>
          <cell r="G27">
            <v>0</v>
          </cell>
          <cell r="K27">
            <v>50</v>
          </cell>
          <cell r="L27">
            <v>25.288</v>
          </cell>
          <cell r="M27">
            <v>3.784</v>
          </cell>
          <cell r="N27">
            <v>5.842</v>
          </cell>
        </row>
        <row r="28">
          <cell r="A28">
            <v>16</v>
          </cell>
          <cell r="F28">
            <v>0</v>
          </cell>
          <cell r="G28">
            <v>0</v>
          </cell>
          <cell r="K28">
            <v>50.5</v>
          </cell>
          <cell r="L28">
            <v>4.631</v>
          </cell>
          <cell r="M28">
            <v>13.037</v>
          </cell>
          <cell r="N28">
            <v>0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49</v>
          </cell>
          <cell r="L29">
            <v>2.867</v>
          </cell>
          <cell r="M29">
            <v>4.99</v>
          </cell>
          <cell r="N29">
            <v>1.659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45.2</v>
          </cell>
          <cell r="L30">
            <v>4.679</v>
          </cell>
          <cell r="M30">
            <v>8.582</v>
          </cell>
          <cell r="N30">
            <v>5.57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JAN0902"/>
      <sheetName val="SHEET 1"/>
    </sheetNames>
    <sheetDataSet>
      <sheetData sheetId="0">
        <row r="13">
          <cell r="A13">
            <v>12</v>
          </cell>
          <cell r="F13">
            <v>0</v>
          </cell>
          <cell r="G13">
            <v>0</v>
          </cell>
          <cell r="K13">
            <v>29.5</v>
          </cell>
          <cell r="L13">
            <v>1.164</v>
          </cell>
          <cell r="M13">
            <v>3.027</v>
          </cell>
          <cell r="N13">
            <v>6.904</v>
          </cell>
        </row>
        <row r="14">
          <cell r="A14">
            <v>12</v>
          </cell>
          <cell r="F14">
            <v>0</v>
          </cell>
          <cell r="G14">
            <v>0</v>
          </cell>
          <cell r="K14">
            <v>40.9</v>
          </cell>
          <cell r="L14">
            <v>8.396</v>
          </cell>
          <cell r="M14">
            <v>3.047</v>
          </cell>
          <cell r="N14">
            <v>0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45.4</v>
          </cell>
          <cell r="L15">
            <v>4.208</v>
          </cell>
          <cell r="M15">
            <v>2.932</v>
          </cell>
          <cell r="N15">
            <v>0</v>
          </cell>
        </row>
        <row r="16">
          <cell r="A16">
            <v>15</v>
          </cell>
          <cell r="F16">
            <v>0</v>
          </cell>
          <cell r="G16">
            <v>0</v>
          </cell>
          <cell r="K16">
            <v>30.7</v>
          </cell>
          <cell r="L16">
            <v>6.776</v>
          </cell>
          <cell r="M16">
            <v>36.059</v>
          </cell>
          <cell r="N16">
            <v>0</v>
          </cell>
        </row>
        <row r="17">
          <cell r="A17">
            <v>15</v>
          </cell>
          <cell r="F17">
            <v>0</v>
          </cell>
          <cell r="G17">
            <v>0</v>
          </cell>
          <cell r="K17">
            <v>35.3</v>
          </cell>
          <cell r="L17">
            <v>8.031</v>
          </cell>
          <cell r="M17">
            <v>7.421</v>
          </cell>
          <cell r="N17">
            <v>0</v>
          </cell>
        </row>
        <row r="18">
          <cell r="A18">
            <v>15</v>
          </cell>
          <cell r="F18">
            <v>0</v>
          </cell>
          <cell r="G18">
            <v>0</v>
          </cell>
          <cell r="K18">
            <v>34.6</v>
          </cell>
          <cell r="L18">
            <v>5.365</v>
          </cell>
          <cell r="M18">
            <v>2.022</v>
          </cell>
          <cell r="N18">
            <v>0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28.5</v>
          </cell>
          <cell r="L19">
            <v>5.415</v>
          </cell>
          <cell r="M19">
            <v>3.727</v>
          </cell>
          <cell r="N19">
            <v>0</v>
          </cell>
        </row>
        <row r="20">
          <cell r="A20">
            <v>15</v>
          </cell>
          <cell r="F20">
            <v>0</v>
          </cell>
          <cell r="G20">
            <v>0</v>
          </cell>
          <cell r="K20">
            <v>38.4</v>
          </cell>
          <cell r="L20">
            <v>4.131</v>
          </cell>
          <cell r="M20">
            <v>1.11</v>
          </cell>
          <cell r="N20">
            <v>0</v>
          </cell>
        </row>
        <row r="21">
          <cell r="A21">
            <v>14</v>
          </cell>
          <cell r="F21">
            <v>0</v>
          </cell>
          <cell r="G21">
            <v>0</v>
          </cell>
          <cell r="K21">
            <v>20.2</v>
          </cell>
          <cell r="L21">
            <v>1.411</v>
          </cell>
          <cell r="M21">
            <v>2.836</v>
          </cell>
          <cell r="N21">
            <v>0</v>
          </cell>
        </row>
        <row r="22">
          <cell r="A22">
            <v>13</v>
          </cell>
          <cell r="F22">
            <v>0</v>
          </cell>
          <cell r="G22">
            <v>0</v>
          </cell>
          <cell r="K22">
            <v>39.2</v>
          </cell>
          <cell r="L22">
            <v>12.6</v>
          </cell>
          <cell r="M22">
            <v>1.632</v>
          </cell>
          <cell r="N22">
            <v>1.443</v>
          </cell>
        </row>
        <row r="23">
          <cell r="A23">
            <v>16</v>
          </cell>
          <cell r="F23">
            <v>0</v>
          </cell>
          <cell r="G23">
            <v>0</v>
          </cell>
          <cell r="K23">
            <v>35.9</v>
          </cell>
          <cell r="L23">
            <v>35.042</v>
          </cell>
          <cell r="M23">
            <v>1.947</v>
          </cell>
          <cell r="N23">
            <v>3.957</v>
          </cell>
        </row>
        <row r="24">
          <cell r="A24">
            <v>16</v>
          </cell>
          <cell r="F24">
            <v>0</v>
          </cell>
          <cell r="G24">
            <v>0</v>
          </cell>
          <cell r="K24">
            <v>27.5</v>
          </cell>
          <cell r="L24">
            <v>1.419</v>
          </cell>
          <cell r="M24">
            <v>13.748</v>
          </cell>
          <cell r="N24">
            <v>0.692</v>
          </cell>
        </row>
        <row r="25">
          <cell r="A25">
            <v>15</v>
          </cell>
          <cell r="F25">
            <v>0</v>
          </cell>
          <cell r="G25">
            <v>0</v>
          </cell>
          <cell r="K25">
            <v>59.8</v>
          </cell>
          <cell r="L25">
            <v>7.031</v>
          </cell>
          <cell r="M25">
            <v>6.273</v>
          </cell>
          <cell r="N25">
            <v>3.989</v>
          </cell>
        </row>
        <row r="26">
          <cell r="A26">
            <v>15</v>
          </cell>
          <cell r="F26">
            <v>0</v>
          </cell>
          <cell r="G26">
            <v>0</v>
          </cell>
          <cell r="K26">
            <v>23.8</v>
          </cell>
          <cell r="L26">
            <v>4.087</v>
          </cell>
          <cell r="M26">
            <v>16.167</v>
          </cell>
          <cell r="N26">
            <v>0</v>
          </cell>
        </row>
        <row r="27">
          <cell r="A27">
            <v>14</v>
          </cell>
          <cell r="F27">
            <v>0</v>
          </cell>
          <cell r="G27">
            <v>0</v>
          </cell>
          <cell r="K27">
            <v>38</v>
          </cell>
          <cell r="L27">
            <v>21.963</v>
          </cell>
          <cell r="M27">
            <v>1.077</v>
          </cell>
          <cell r="N27">
            <v>0</v>
          </cell>
        </row>
        <row r="28">
          <cell r="A28">
            <v>14</v>
          </cell>
          <cell r="F28">
            <v>0</v>
          </cell>
          <cell r="G28">
            <v>0</v>
          </cell>
          <cell r="K28">
            <v>36</v>
          </cell>
          <cell r="L28">
            <v>2.743</v>
          </cell>
          <cell r="M28">
            <v>17.782</v>
          </cell>
          <cell r="N28">
            <v>0</v>
          </cell>
        </row>
        <row r="29">
          <cell r="A29">
            <v>16</v>
          </cell>
          <cell r="F29">
            <v>0</v>
          </cell>
          <cell r="G29">
            <v>0</v>
          </cell>
          <cell r="K29">
            <v>25.1</v>
          </cell>
          <cell r="L29">
            <v>0.36</v>
          </cell>
          <cell r="M29">
            <v>9.895</v>
          </cell>
          <cell r="N29">
            <v>1.764</v>
          </cell>
        </row>
        <row r="30">
          <cell r="A30">
            <v>16</v>
          </cell>
          <cell r="F30">
            <v>0</v>
          </cell>
          <cell r="G30">
            <v>0</v>
          </cell>
          <cell r="K30">
            <v>25.7</v>
          </cell>
          <cell r="L30">
            <v>1.881</v>
          </cell>
          <cell r="M30">
            <v>5.326</v>
          </cell>
          <cell r="N30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JAN2102 "/>
      <sheetName val="SHEET 1"/>
    </sheetNames>
    <sheetDataSet>
      <sheetData sheetId="0">
        <row r="13">
          <cell r="A13">
            <v>15</v>
          </cell>
          <cell r="F13">
            <v>0</v>
          </cell>
          <cell r="G13">
            <v>0</v>
          </cell>
          <cell r="K13">
            <v>80.7</v>
          </cell>
          <cell r="L13">
            <v>2.111</v>
          </cell>
          <cell r="M13">
            <v>43.185</v>
          </cell>
          <cell r="N13">
            <v>23.848</v>
          </cell>
        </row>
        <row r="14">
          <cell r="A14">
            <v>15</v>
          </cell>
          <cell r="F14">
            <v>0</v>
          </cell>
          <cell r="G14">
            <v>0</v>
          </cell>
          <cell r="K14">
            <v>37.2</v>
          </cell>
          <cell r="L14">
            <v>4.099</v>
          </cell>
          <cell r="M14">
            <v>4.63</v>
          </cell>
          <cell r="N14">
            <v>5.739</v>
          </cell>
        </row>
        <row r="15">
          <cell r="A15">
            <v>13</v>
          </cell>
          <cell r="F15">
            <v>0</v>
          </cell>
          <cell r="G15">
            <v>0</v>
          </cell>
          <cell r="K15">
            <v>45.8</v>
          </cell>
          <cell r="L15">
            <v>5.156</v>
          </cell>
          <cell r="M15">
            <v>3.957</v>
          </cell>
          <cell r="N15">
            <v>24.751</v>
          </cell>
        </row>
        <row r="16">
          <cell r="A16">
            <v>12</v>
          </cell>
          <cell r="F16">
            <v>0</v>
          </cell>
          <cell r="G16">
            <v>0</v>
          </cell>
          <cell r="K16">
            <v>49.1</v>
          </cell>
          <cell r="L16">
            <v>1.117</v>
          </cell>
          <cell r="M16">
            <v>43.922</v>
          </cell>
          <cell r="N16">
            <v>0</v>
          </cell>
        </row>
        <row r="17">
          <cell r="A17">
            <v>12</v>
          </cell>
          <cell r="F17">
            <v>0</v>
          </cell>
          <cell r="G17">
            <v>0</v>
          </cell>
          <cell r="K17">
            <v>48.7</v>
          </cell>
          <cell r="L17">
            <v>8.179</v>
          </cell>
          <cell r="M17">
            <v>11.654</v>
          </cell>
          <cell r="N17">
            <v>0.902</v>
          </cell>
        </row>
        <row r="18">
          <cell r="A18">
            <v>13</v>
          </cell>
          <cell r="F18">
            <v>0</v>
          </cell>
          <cell r="G18">
            <v>0</v>
          </cell>
          <cell r="K18">
            <v>36.5</v>
          </cell>
          <cell r="L18">
            <v>0.542</v>
          </cell>
          <cell r="M18">
            <v>4.672</v>
          </cell>
          <cell r="N18">
            <v>6.023</v>
          </cell>
        </row>
        <row r="19">
          <cell r="A19">
            <v>13</v>
          </cell>
          <cell r="F19">
            <v>0</v>
          </cell>
          <cell r="G19">
            <v>0</v>
          </cell>
          <cell r="K19">
            <v>38.8</v>
          </cell>
          <cell r="L19">
            <v>1.915</v>
          </cell>
          <cell r="M19">
            <v>4.474</v>
          </cell>
          <cell r="N19">
            <v>0</v>
          </cell>
        </row>
        <row r="20">
          <cell r="A20">
            <v>11</v>
          </cell>
          <cell r="F20">
            <v>0</v>
          </cell>
          <cell r="G20">
            <v>0</v>
          </cell>
          <cell r="K20">
            <v>48.1</v>
          </cell>
          <cell r="L20">
            <v>8.997</v>
          </cell>
          <cell r="M20">
            <v>0.984</v>
          </cell>
          <cell r="N20">
            <v>0</v>
          </cell>
        </row>
        <row r="21">
          <cell r="A21">
            <v>12</v>
          </cell>
          <cell r="F21">
            <v>0</v>
          </cell>
          <cell r="G21">
            <v>0</v>
          </cell>
          <cell r="K21">
            <v>39.7</v>
          </cell>
          <cell r="L21">
            <v>2.367</v>
          </cell>
          <cell r="M21">
            <v>5.048</v>
          </cell>
          <cell r="N21">
            <v>0</v>
          </cell>
        </row>
        <row r="22">
          <cell r="A22">
            <v>13</v>
          </cell>
          <cell r="F22">
            <v>0</v>
          </cell>
          <cell r="G22">
            <v>0</v>
          </cell>
          <cell r="K22">
            <v>52.8</v>
          </cell>
          <cell r="L22">
            <v>23.68</v>
          </cell>
          <cell r="M22">
            <v>2.704</v>
          </cell>
          <cell r="N22">
            <v>0</v>
          </cell>
        </row>
        <row r="23">
          <cell r="A23">
            <v>12</v>
          </cell>
          <cell r="F23">
            <v>0</v>
          </cell>
          <cell r="G23">
            <v>0</v>
          </cell>
          <cell r="K23">
            <v>37.4</v>
          </cell>
          <cell r="L23">
            <v>5.268</v>
          </cell>
          <cell r="M23">
            <v>5.014</v>
          </cell>
          <cell r="N23">
            <v>1.919</v>
          </cell>
        </row>
        <row r="24">
          <cell r="A24">
            <v>12</v>
          </cell>
          <cell r="F24">
            <v>0</v>
          </cell>
          <cell r="G24">
            <v>0</v>
          </cell>
          <cell r="K24">
            <v>39.4</v>
          </cell>
          <cell r="L24">
            <v>1.028</v>
          </cell>
          <cell r="M24">
            <v>2.648</v>
          </cell>
          <cell r="N24">
            <v>0</v>
          </cell>
        </row>
        <row r="25">
          <cell r="A25">
            <v>11</v>
          </cell>
          <cell r="F25">
            <v>0</v>
          </cell>
          <cell r="G25">
            <v>0</v>
          </cell>
          <cell r="K25">
            <v>29.8</v>
          </cell>
          <cell r="L25">
            <v>0.971</v>
          </cell>
          <cell r="M25">
            <v>9.58</v>
          </cell>
          <cell r="N25">
            <v>0</v>
          </cell>
        </row>
        <row r="26">
          <cell r="A26">
            <v>11</v>
          </cell>
          <cell r="F26">
            <v>0</v>
          </cell>
          <cell r="G26">
            <v>0</v>
          </cell>
          <cell r="K26">
            <v>27.2</v>
          </cell>
          <cell r="L26">
            <v>0.96</v>
          </cell>
          <cell r="M26">
            <v>9.426</v>
          </cell>
          <cell r="N26">
            <v>2.79</v>
          </cell>
        </row>
        <row r="27">
          <cell r="A27">
            <v>12</v>
          </cell>
          <cell r="F27">
            <v>0</v>
          </cell>
          <cell r="G27">
            <v>0</v>
          </cell>
          <cell r="K27">
            <v>39.7</v>
          </cell>
          <cell r="L27">
            <v>12.533</v>
          </cell>
          <cell r="M27">
            <v>4.192</v>
          </cell>
          <cell r="N27">
            <v>0</v>
          </cell>
        </row>
        <row r="28">
          <cell r="A28">
            <v>12</v>
          </cell>
          <cell r="F28">
            <v>0</v>
          </cell>
          <cell r="G28">
            <v>0</v>
          </cell>
          <cell r="K28">
            <v>29.2</v>
          </cell>
          <cell r="L28">
            <v>1.876</v>
          </cell>
          <cell r="M28">
            <v>12.106</v>
          </cell>
          <cell r="N28">
            <v>1.24</v>
          </cell>
        </row>
        <row r="29">
          <cell r="A29">
            <v>12</v>
          </cell>
          <cell r="F29">
            <v>0</v>
          </cell>
          <cell r="G29">
            <v>0</v>
          </cell>
          <cell r="K29">
            <v>41</v>
          </cell>
          <cell r="L29">
            <v>1.48</v>
          </cell>
          <cell r="M29">
            <v>2.297</v>
          </cell>
          <cell r="N29">
            <v>0</v>
          </cell>
        </row>
        <row r="30">
          <cell r="A30">
            <v>12</v>
          </cell>
          <cell r="F30">
            <v>0</v>
          </cell>
          <cell r="G30">
            <v>0</v>
          </cell>
          <cell r="K30">
            <v>28.1</v>
          </cell>
          <cell r="L30">
            <v>2.057</v>
          </cell>
          <cell r="M30">
            <v>6.95</v>
          </cell>
          <cell r="N30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FEB0402"/>
      <sheetName val="SHEET 1"/>
    </sheetNames>
    <sheetDataSet>
      <sheetData sheetId="0">
        <row r="13">
          <cell r="A13">
            <v>14</v>
          </cell>
          <cell r="F13">
            <v>0</v>
          </cell>
          <cell r="G13">
            <v>0</v>
          </cell>
          <cell r="K13">
            <v>110.2</v>
          </cell>
          <cell r="L13">
            <v>20.903</v>
          </cell>
          <cell r="M13">
            <v>25.637</v>
          </cell>
          <cell r="N13">
            <v>7.694</v>
          </cell>
        </row>
        <row r="14">
          <cell r="A14">
            <v>14</v>
          </cell>
          <cell r="F14">
            <v>0</v>
          </cell>
          <cell r="G14">
            <v>0</v>
          </cell>
          <cell r="K14">
            <v>66.1</v>
          </cell>
          <cell r="L14">
            <v>11.117</v>
          </cell>
          <cell r="M14">
            <v>2.428</v>
          </cell>
          <cell r="N14">
            <v>0</v>
          </cell>
        </row>
        <row r="15">
          <cell r="A15">
            <v>14</v>
          </cell>
          <cell r="F15">
            <v>0</v>
          </cell>
          <cell r="G15">
            <v>0</v>
          </cell>
          <cell r="K15">
            <v>72.2</v>
          </cell>
          <cell r="L15">
            <v>9.354</v>
          </cell>
          <cell r="M15">
            <v>5.911</v>
          </cell>
          <cell r="N15">
            <v>0</v>
          </cell>
        </row>
        <row r="16">
          <cell r="A16">
            <v>14</v>
          </cell>
          <cell r="F16">
            <v>0</v>
          </cell>
          <cell r="G16">
            <v>0</v>
          </cell>
          <cell r="K16">
            <v>74.1</v>
          </cell>
          <cell r="L16">
            <v>6.878</v>
          </cell>
          <cell r="M16">
            <v>23.555</v>
          </cell>
          <cell r="N16">
            <v>0</v>
          </cell>
        </row>
        <row r="17">
          <cell r="A17">
            <v>14</v>
          </cell>
          <cell r="F17">
            <v>0</v>
          </cell>
          <cell r="G17">
            <v>0</v>
          </cell>
          <cell r="K17">
            <v>44.2</v>
          </cell>
          <cell r="L17">
            <v>31.706</v>
          </cell>
          <cell r="M17">
            <v>32.4</v>
          </cell>
          <cell r="N17">
            <v>0</v>
          </cell>
        </row>
        <row r="18">
          <cell r="A18">
            <v>14</v>
          </cell>
          <cell r="F18">
            <v>0</v>
          </cell>
          <cell r="G18">
            <v>0</v>
          </cell>
          <cell r="K18">
            <v>68</v>
          </cell>
          <cell r="L18">
            <v>11.993</v>
          </cell>
          <cell r="M18">
            <v>12.33</v>
          </cell>
          <cell r="N18">
            <v>0</v>
          </cell>
        </row>
        <row r="19">
          <cell r="A19">
            <v>14</v>
          </cell>
          <cell r="F19">
            <v>0</v>
          </cell>
          <cell r="G19">
            <v>0</v>
          </cell>
          <cell r="K19">
            <v>79.8</v>
          </cell>
          <cell r="L19">
            <v>7.942</v>
          </cell>
          <cell r="M19">
            <v>5.303</v>
          </cell>
          <cell r="N19">
            <v>0</v>
          </cell>
        </row>
        <row r="20">
          <cell r="A20">
            <v>16</v>
          </cell>
          <cell r="F20">
            <v>0</v>
          </cell>
          <cell r="G20">
            <v>0</v>
          </cell>
          <cell r="K20">
            <v>67.6</v>
          </cell>
          <cell r="L20">
            <v>22.04</v>
          </cell>
          <cell r="M20">
            <v>10.37</v>
          </cell>
          <cell r="N20">
            <v>1.919</v>
          </cell>
        </row>
        <row r="21">
          <cell r="A21">
            <v>15</v>
          </cell>
          <cell r="F21">
            <v>1</v>
          </cell>
          <cell r="G21">
            <v>0</v>
          </cell>
          <cell r="K21">
            <v>61.3</v>
          </cell>
          <cell r="L21">
            <v>25.145</v>
          </cell>
          <cell r="M21">
            <v>3.288</v>
          </cell>
          <cell r="N21">
            <v>149.4</v>
          </cell>
        </row>
        <row r="22">
          <cell r="A22">
            <v>14</v>
          </cell>
          <cell r="F22">
            <v>0</v>
          </cell>
          <cell r="G22">
            <v>0</v>
          </cell>
          <cell r="K22">
            <v>87.6</v>
          </cell>
          <cell r="L22">
            <v>25.742</v>
          </cell>
          <cell r="M22">
            <v>4.321</v>
          </cell>
          <cell r="N22">
            <v>0</v>
          </cell>
        </row>
        <row r="23">
          <cell r="A23">
            <v>14</v>
          </cell>
          <cell r="F23">
            <v>0</v>
          </cell>
          <cell r="G23">
            <v>0</v>
          </cell>
          <cell r="K23">
            <v>57.3</v>
          </cell>
          <cell r="L23">
            <v>18.53</v>
          </cell>
          <cell r="M23">
            <v>3.041</v>
          </cell>
          <cell r="N23">
            <v>36.4</v>
          </cell>
        </row>
        <row r="24">
          <cell r="A24">
            <v>14</v>
          </cell>
          <cell r="F24">
            <v>0</v>
          </cell>
          <cell r="G24">
            <v>0</v>
          </cell>
          <cell r="K24">
            <v>63.1</v>
          </cell>
          <cell r="L24">
            <v>5.26</v>
          </cell>
          <cell r="M24">
            <v>14.92</v>
          </cell>
          <cell r="N24">
            <v>0</v>
          </cell>
        </row>
        <row r="25">
          <cell r="A25">
            <v>15</v>
          </cell>
          <cell r="F25">
            <v>0</v>
          </cell>
          <cell r="G25">
            <v>0</v>
          </cell>
          <cell r="K25">
            <v>79</v>
          </cell>
          <cell r="L25">
            <v>4.751</v>
          </cell>
          <cell r="M25">
            <v>13.203</v>
          </cell>
          <cell r="N25">
            <v>2.654</v>
          </cell>
        </row>
        <row r="26">
          <cell r="A26">
            <v>16</v>
          </cell>
          <cell r="F26">
            <v>0</v>
          </cell>
          <cell r="G26">
            <v>0</v>
          </cell>
          <cell r="K26">
            <v>52.6</v>
          </cell>
          <cell r="L26">
            <v>8.962</v>
          </cell>
          <cell r="M26">
            <v>4.57</v>
          </cell>
          <cell r="N26">
            <v>0</v>
          </cell>
        </row>
        <row r="27">
          <cell r="A27">
            <v>15</v>
          </cell>
          <cell r="F27">
            <v>0</v>
          </cell>
          <cell r="G27">
            <v>0</v>
          </cell>
          <cell r="K27">
            <v>66.1</v>
          </cell>
          <cell r="L27">
            <v>55.433</v>
          </cell>
          <cell r="M27">
            <v>3.317</v>
          </cell>
          <cell r="N27">
            <v>0</v>
          </cell>
        </row>
        <row r="28">
          <cell r="A28">
            <v>15</v>
          </cell>
          <cell r="F28">
            <v>0</v>
          </cell>
          <cell r="G28">
            <v>0</v>
          </cell>
          <cell r="K28">
            <v>52.4</v>
          </cell>
          <cell r="L28">
            <v>2.443</v>
          </cell>
          <cell r="M28">
            <v>17.001</v>
          </cell>
          <cell r="N28">
            <v>0.511</v>
          </cell>
        </row>
        <row r="29">
          <cell r="A29">
            <v>14</v>
          </cell>
          <cell r="F29">
            <v>0</v>
          </cell>
          <cell r="G29">
            <v>0</v>
          </cell>
          <cell r="K29">
            <v>57.1</v>
          </cell>
          <cell r="L29">
            <v>7.561</v>
          </cell>
          <cell r="M29">
            <v>7.7</v>
          </cell>
          <cell r="N29">
            <v>0</v>
          </cell>
        </row>
        <row r="30">
          <cell r="A30">
            <v>14</v>
          </cell>
          <cell r="F30">
            <v>0</v>
          </cell>
          <cell r="G30">
            <v>0</v>
          </cell>
          <cell r="K30">
            <v>37.3</v>
          </cell>
          <cell r="L30">
            <v>18.016</v>
          </cell>
          <cell r="M30">
            <v>2.004</v>
          </cell>
          <cell r="N30">
            <v>1.148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7"/>
  <sheetViews>
    <sheetView zoomScalePageLayoutView="0" workbookViewId="0" topLeftCell="A1">
      <selection activeCell="A3" sqref="A3"/>
    </sheetView>
  </sheetViews>
  <sheetFormatPr defaultColWidth="9.140625" defaultRowHeight="12"/>
  <cols>
    <col min="2" max="2" width="9.140625" style="5" customWidth="1"/>
    <col min="30" max="30" width="9.140625" style="8" customWidth="1"/>
    <col min="38" max="38" width="9.140625" style="17" customWidth="1"/>
  </cols>
  <sheetData>
    <row r="1" ht="12">
      <c r="A1" t="s">
        <v>60</v>
      </c>
    </row>
    <row r="3" ht="12">
      <c r="A3" t="s">
        <v>78</v>
      </c>
    </row>
    <row r="4" ht="12">
      <c r="A4" t="s">
        <v>45</v>
      </c>
    </row>
    <row r="6" ht="12">
      <c r="C6" s="1" t="s">
        <v>57</v>
      </c>
    </row>
    <row r="7" spans="1:28" ht="12">
      <c r="A7" s="1"/>
      <c r="B7" s="5" t="s">
        <v>61</v>
      </c>
      <c r="C7" s="20">
        <v>105</v>
      </c>
      <c r="D7" s="20">
        <v>106</v>
      </c>
      <c r="E7" s="20">
        <v>107</v>
      </c>
      <c r="F7" s="20">
        <v>108</v>
      </c>
      <c r="G7" s="20">
        <v>109</v>
      </c>
      <c r="H7" s="20">
        <v>110</v>
      </c>
      <c r="I7" s="20">
        <v>111</v>
      </c>
      <c r="J7" s="20">
        <v>112</v>
      </c>
      <c r="K7" s="20">
        <v>113</v>
      </c>
      <c r="L7" s="20">
        <v>114</v>
      </c>
      <c r="M7" s="20">
        <v>115</v>
      </c>
      <c r="N7" s="20">
        <v>116</v>
      </c>
      <c r="O7" s="20">
        <v>117</v>
      </c>
      <c r="P7" s="20">
        <v>118</v>
      </c>
      <c r="Q7" s="20">
        <v>119</v>
      </c>
      <c r="R7" s="20">
        <v>120</v>
      </c>
      <c r="S7" s="20">
        <v>121</v>
      </c>
      <c r="T7" s="20">
        <v>122</v>
      </c>
      <c r="U7" s="20">
        <v>123</v>
      </c>
      <c r="V7" s="20">
        <v>124</v>
      </c>
      <c r="W7" s="20">
        <v>125</v>
      </c>
      <c r="X7" s="20">
        <v>126</v>
      </c>
      <c r="Y7" s="20">
        <v>127</v>
      </c>
      <c r="Z7" s="20">
        <v>128</v>
      </c>
      <c r="AA7" s="20">
        <v>129</v>
      </c>
      <c r="AB7" s="20">
        <v>130</v>
      </c>
    </row>
    <row r="8" spans="2:38" s="6" customFormat="1" ht="12">
      <c r="B8" s="5" t="s">
        <v>62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>
        <v>19</v>
      </c>
      <c r="V8" s="6">
        <v>20</v>
      </c>
      <c r="W8" s="6">
        <v>21</v>
      </c>
      <c r="X8" s="6">
        <v>22</v>
      </c>
      <c r="Y8" s="6">
        <v>23</v>
      </c>
      <c r="Z8" s="6">
        <v>24</v>
      </c>
      <c r="AA8" s="6">
        <v>25</v>
      </c>
      <c r="AB8" s="6">
        <v>26</v>
      </c>
      <c r="AD8" s="10"/>
      <c r="AL8" s="17"/>
    </row>
    <row r="9" ht="12">
      <c r="C9" s="1" t="s">
        <v>63</v>
      </c>
    </row>
    <row r="10" spans="3:28" ht="12">
      <c r="C10" s="6" t="s">
        <v>58</v>
      </c>
      <c r="D10" s="6" t="s">
        <v>58</v>
      </c>
      <c r="E10" s="6" t="s">
        <v>58</v>
      </c>
      <c r="F10" s="6" t="s">
        <v>58</v>
      </c>
      <c r="G10" s="6" t="s">
        <v>58</v>
      </c>
      <c r="H10" s="6" t="s">
        <v>58</v>
      </c>
      <c r="I10" s="6" t="s">
        <v>58</v>
      </c>
      <c r="J10" s="6" t="s">
        <v>58</v>
      </c>
      <c r="K10" s="6" t="s">
        <v>58</v>
      </c>
      <c r="L10" s="6" t="s">
        <v>58</v>
      </c>
      <c r="M10" s="6" t="s">
        <v>58</v>
      </c>
      <c r="N10" s="6" t="s">
        <v>58</v>
      </c>
      <c r="O10" s="6" t="s">
        <v>58</v>
      </c>
      <c r="P10" s="6" t="s">
        <v>58</v>
      </c>
      <c r="Q10" s="6" t="s">
        <v>58</v>
      </c>
      <c r="R10" s="6" t="s">
        <v>58</v>
      </c>
      <c r="S10" s="6" t="s">
        <v>58</v>
      </c>
      <c r="T10" s="6" t="s">
        <v>58</v>
      </c>
      <c r="U10" s="6" t="s">
        <v>58</v>
      </c>
      <c r="V10" s="6" t="s">
        <v>58</v>
      </c>
      <c r="W10" s="6" t="s">
        <v>58</v>
      </c>
      <c r="X10" s="6" t="s">
        <v>58</v>
      </c>
      <c r="Y10" s="6" t="s">
        <v>58</v>
      </c>
      <c r="Z10" s="6" t="s">
        <v>58</v>
      </c>
      <c r="AA10" s="6" t="s">
        <v>58</v>
      </c>
      <c r="AB10" s="6" t="s">
        <v>58</v>
      </c>
    </row>
    <row r="11" spans="2:38" s="2" customFormat="1" ht="12">
      <c r="B11" s="4" t="s">
        <v>1</v>
      </c>
      <c r="C11" s="3">
        <f>LEAFDATA0102!C11</f>
        <v>37179</v>
      </c>
      <c r="D11" s="3">
        <f>LEAFDATA0102!D11</f>
        <v>37193</v>
      </c>
      <c r="E11" s="3">
        <f>LEAFDATA0102!E11</f>
        <v>37207</v>
      </c>
      <c r="F11" s="3">
        <f>LEAFDATA0102!F11</f>
        <v>37221</v>
      </c>
      <c r="G11" s="3">
        <f>LEAFDATA0102!G11</f>
        <v>37235</v>
      </c>
      <c r="H11" s="3">
        <f>LEAFDATA0102!H11</f>
        <v>37249</v>
      </c>
      <c r="I11" s="3">
        <f>LEAFDATA0102!I11</f>
        <v>37265</v>
      </c>
      <c r="J11" s="3">
        <f>LEAFDATA0102!J11</f>
        <v>37277</v>
      </c>
      <c r="K11" s="3">
        <f>LEAFDATA0102!K11</f>
        <v>37291</v>
      </c>
      <c r="L11" s="3">
        <f>LEAFDATA0102!L11</f>
        <v>37305</v>
      </c>
      <c r="M11" s="3">
        <f>LEAFDATA0102!M11</f>
        <v>37319</v>
      </c>
      <c r="N11" s="3">
        <f>LEAFDATA0102!N11</f>
        <v>37333</v>
      </c>
      <c r="O11" s="3">
        <f>LEAFDATA0102!O11</f>
        <v>37347</v>
      </c>
      <c r="P11" s="3">
        <f>LEAFDATA0102!P11</f>
        <v>37361</v>
      </c>
      <c r="Q11" s="3">
        <f>LEAFDATA0102!Q11</f>
        <v>37375</v>
      </c>
      <c r="R11" s="3">
        <f>LEAFDATA0102!R11</f>
        <v>37389</v>
      </c>
      <c r="S11" s="3">
        <f>LEAFDATA0102!S11</f>
        <v>37403</v>
      </c>
      <c r="T11" s="3">
        <f>LEAFDATA0102!T11</f>
        <v>37417</v>
      </c>
      <c r="U11" s="3">
        <f>LEAFDATA0102!U11</f>
        <v>37431</v>
      </c>
      <c r="V11" s="3">
        <f>LEAFDATA0102!V11</f>
        <v>37445</v>
      </c>
      <c r="W11" s="3">
        <f>LEAFDATA0102!W11</f>
        <v>37459</v>
      </c>
      <c r="X11" s="3">
        <f>LEAFDATA0102!X11</f>
        <v>37473</v>
      </c>
      <c r="Y11" s="3">
        <f>LEAFDATA0102!Y11</f>
        <v>37487</v>
      </c>
      <c r="Z11" s="3">
        <f>LEAFDATA0102!Z11</f>
        <v>37501</v>
      </c>
      <c r="AA11" s="3">
        <f>LEAFDATA0102!AA11</f>
        <v>37515</v>
      </c>
      <c r="AB11" s="3">
        <f>LEAFDATA0102!AB11</f>
        <v>37529</v>
      </c>
      <c r="AC11" s="11"/>
      <c r="AL11" s="18"/>
    </row>
    <row r="12" spans="2:28" ht="12">
      <c r="B12" s="5" t="s">
        <v>2</v>
      </c>
      <c r="C12" s="7">
        <f>0.01*('[1]HOCT1501'!$N13/(0.25*(9-'[1]HOCT1501'!$G13)))/'[1]HOCT1501'!$A13</f>
        <v>0</v>
      </c>
      <c r="D12" s="7">
        <f>0.01*('[2]HOCT2901  '!$N13/(0.25*(9-'[2]HOCT2901  '!$G13)))/'[2]HOCT2901  '!$A13</f>
        <v>0</v>
      </c>
      <c r="E12" s="7">
        <f>0.01*('[3]HNOV1201  )'!$N13/(0.25*(9-'[3]HNOV1201  )'!$G13)))/'[3]HNOV1201  )'!$A13</f>
        <v>9.925925925925926E-05</v>
      </c>
      <c r="F12" s="7">
        <f>0.01*('[4]HNOV2601 '!$N13/(0.25*(9-'[4]HNOV2601 '!$G13)))/'[4]HNOV2601 '!$A13</f>
        <v>0.0051624999999999996</v>
      </c>
      <c r="G12" s="7">
        <f>0.01*('[5]HDEC1001'!$N13/(0.25*(9-'[5]HDEC1001'!$G13)))/'[5]HDEC1001'!$A13</f>
        <v>0</v>
      </c>
      <c r="H12" s="7">
        <f>0.01*('[6]HDEC2401'!$N13/(0.25*(9-'[6]HDEC2401'!$G13)))/'[6]HDEC2401'!$A13</f>
        <v>0</v>
      </c>
      <c r="I12" s="7">
        <f>0.01*('[7]HJAN0902'!$N13/(0.25*(9-'[7]HJAN0902'!$G13)))/'[7]HJAN0902'!$A13</f>
        <v>0.002557037037037037</v>
      </c>
      <c r="J12" s="7">
        <f>0.01*('[8]HJAN2102 '!$N13/(0.25*(9-'[8]HJAN2102 '!$G13)))/'[8]HJAN2102 '!$A13</f>
        <v>0.007066074074074074</v>
      </c>
      <c r="K12" s="7">
        <f>0.01*('[9]HFEB0402'!$N13/(0.25*(9-'[9]HFEB0402'!$G13)))/'[9]HFEB0402'!$A13</f>
        <v>0.0024425396825396824</v>
      </c>
      <c r="L12" s="7">
        <f>0.01*('[10]HFEB1802'!$N13/(0.25*(9-'[10]HFEB1802'!$G13)))/'[10]HFEB1802'!$A13</f>
        <v>0</v>
      </c>
      <c r="M12" s="7">
        <f>0.01*('[11]HMAR0402  '!$N13/(0.25*(9-'[11]HMAR0402  '!$G13)))/'[11]HMAR0402  '!$A13</f>
        <v>0.0004320634920634921</v>
      </c>
      <c r="N12" s="7">
        <f>0.01*('[12]HMAR1802'!$N13/(0.25*(9-'[12]HMAR1802'!$G13)))/'[12]HMAR1802'!$A13</f>
        <v>0.002350769230769231</v>
      </c>
      <c r="O12" s="7">
        <f>0.01*('[13]HAPR0102'!$N13/(0.25*(9-'[13]HAPR0102'!$G13)))/'[13]HAPR0102'!$A13</f>
        <v>0</v>
      </c>
      <c r="P12" s="7">
        <f>0.01*('[14]HAPR1502  '!$N13/(0.25*(9-'[14]HAPR1502  '!$G13)))/'[14]HAPR1502  '!$A13</f>
        <v>0</v>
      </c>
      <c r="Q12" s="7">
        <f>0.01*('[15]HAPR2902'!$N13/(0.25*(9-'[15]HAPR2902'!$G13)))/'[15]HAPR2902'!$A13</f>
        <v>0.001168888888888889</v>
      </c>
      <c r="R12" s="7">
        <f>0.01*('[16]HMAY1302 '!$N13/(0.25*(9-'[16]HMAY1302 '!$G13)))/'[16]HMAY1302 '!$A13</f>
        <v>0.004095238095238095</v>
      </c>
      <c r="S12" s="7">
        <f>0.01*('[17]HMAY2702'!$N13/(0.25*(9-'[17]HMAY2702'!$G13)))/'[17]HMAY2702'!$A13</f>
        <v>0</v>
      </c>
      <c r="T12" s="7">
        <f>0.01*('[18]HJUN1002'!$N13/(0.25*(9-'[18]HJUN1002'!$G13)))/'[18]HJUN1002'!$A13</f>
        <v>0.0018272592592592592</v>
      </c>
      <c r="U12" s="7">
        <f>0.01*('[19]HJUN2402'!$N13/(0.25*(9-'[19]HJUN2402'!$G13)))/'[19]HJUN2402'!$A13</f>
        <v>0</v>
      </c>
      <c r="V12" s="7">
        <f>0.01*('[20]HJUL802'!$N13/(0.25*(9-'[20]HJUL802'!$G13)))/'[20]HJUL802'!$A13</f>
        <v>0.002889185185185185</v>
      </c>
      <c r="W12" s="7">
        <f>0.01*('[21]HJUL2202'!$N13/(0.25*(9-'[21]HJUL2202'!$G13)))/'[21]HJUL2202'!$A13</f>
        <v>0</v>
      </c>
      <c r="X12" s="7">
        <f>0.01*('[22] HAUG0502'!$N13/(0.25*(9-'[22] HAUG0502'!$G13)))/'[22] HAUG0502'!$A13</f>
        <v>0</v>
      </c>
      <c r="Y12" s="7">
        <f>0.01*('[23]HAUG1902'!$N13/(0.25*(9-'[23]HAUG1902'!$G13)))/'[23]HAUG1902'!$A13</f>
        <v>0</v>
      </c>
      <c r="Z12" s="7">
        <f>0.01*('[24]HSEP0202'!$N13/(0.25*(9-'[24]HSEP0202'!$G13)))/'[24]HSEP0202'!$A13</f>
        <v>0</v>
      </c>
      <c r="AA12" s="7">
        <f>0.01*('[25]HSEP1602'!$N13/(0.25*(9-'[25]HSEP1602'!$G13)))/'[25]HSEP1602'!$A13</f>
        <v>0.0027531313131313132</v>
      </c>
      <c r="AB12" s="7">
        <f>0.01*('[26]H30SEP02'!$N13/(0.25*(9-'[26]H30SEP02'!$G13)))/'[26]H30SEP02'!$A13</f>
        <v>0</v>
      </c>
    </row>
    <row r="13" spans="2:28" ht="12">
      <c r="B13" s="5" t="s">
        <v>3</v>
      </c>
      <c r="C13" s="7">
        <f>0.01*('[1]HOCT1501'!$N14/(0.25*(9-'[1]HOCT1501'!$G14)))/'[1]HOCT1501'!$A14</f>
        <v>0.0010366666666666666</v>
      </c>
      <c r="D13" s="7">
        <f>0.01*('[2]HOCT2901  '!$N14/(0.25*(9-'[2]HOCT2901  '!$G14)))/'[2]HOCT2901  '!$A14</f>
        <v>0.0015292063492063494</v>
      </c>
      <c r="E13" s="7">
        <f>0.01*('[3]HNOV1201  )'!$N14/(0.25*(9-'[3]HNOV1201  )'!$G14)))/'[3]HNOV1201  )'!$A14</f>
        <v>0</v>
      </c>
      <c r="F13" s="7">
        <f>0.01*('[4]HNOV2601 '!$N14/(0.25*(9-'[4]HNOV2601 '!$G14)))/'[4]HNOV2601 '!$A14</f>
        <v>0</v>
      </c>
      <c r="G13" s="7">
        <f>0.01*('[5]HDEC1001'!$N14/(0.25*(9-'[5]HDEC1001'!$G14)))/'[5]HDEC1001'!$A14</f>
        <v>0.003657037037037037</v>
      </c>
      <c r="H13" s="7">
        <f>0.01*('[6]HDEC2401'!$N14/(0.25*(9-'[6]HDEC2401'!$G14)))/'[6]HDEC2401'!$A14</f>
        <v>0</v>
      </c>
      <c r="I13" s="7">
        <f>0.01*('[7]HJAN0902'!$N14/(0.25*(9-'[7]HJAN0902'!$G14)))/'[7]HJAN0902'!$A14</f>
        <v>0</v>
      </c>
      <c r="J13" s="7">
        <f>0.01*('[8]HJAN2102 '!$N14/(0.25*(9-'[8]HJAN2102 '!$G14)))/'[8]HJAN2102 '!$A14</f>
        <v>0.0017004444444444443</v>
      </c>
      <c r="K13" s="7">
        <f>0.01*('[9]HFEB0402'!$N14/(0.25*(9-'[9]HFEB0402'!$G14)))/'[9]HFEB0402'!$A14</f>
        <v>0</v>
      </c>
      <c r="L13" s="7">
        <f>0.01*('[10]HFEB1802'!$N14/(0.25*(9-'[10]HFEB1802'!$G14)))/'[10]HFEB1802'!$A14</f>
        <v>0</v>
      </c>
      <c r="M13" s="7">
        <f>0.01*('[11]HMAR0402  '!$N14/(0.25*(9-'[11]HMAR0402  '!$G14)))/'[11]HMAR0402  '!$A14</f>
        <v>0</v>
      </c>
      <c r="N13" s="7">
        <f>0.01*('[12]HMAR1802'!$N14/(0.25*(9-'[12]HMAR1802'!$G14)))/'[12]HMAR1802'!$A14</f>
        <v>0</v>
      </c>
      <c r="O13" s="7">
        <f>0.01*('[13]HAPR0102'!$N14/(0.25*(9-'[13]HAPR0102'!$G14)))/'[13]HAPR0102'!$A14</f>
        <v>0</v>
      </c>
      <c r="P13" s="7">
        <f>0.01*('[14]HAPR1502  '!$N14/(0.25*(9-'[14]HAPR1502  '!$G14)))/'[14]HAPR1502  '!$A14</f>
        <v>0</v>
      </c>
      <c r="Q13" s="7">
        <f>0.01*('[15]HAPR2902'!$N14/(0.25*(9-'[15]HAPR2902'!$G14)))/'[15]HAPR2902'!$A14</f>
        <v>0.006407407407407408</v>
      </c>
      <c r="R13" s="7">
        <f>0.01*('[16]HMAY1302 '!$N14/(0.25*(9-'[16]HMAY1302 '!$G14)))/'[16]HMAY1302 '!$A14</f>
        <v>0</v>
      </c>
      <c r="S13" s="7">
        <f>0.01*('[17]HMAY2702'!$N14/(0.25*(9-'[17]HMAY2702'!$G14)))/'[17]HMAY2702'!$A14</f>
        <v>0</v>
      </c>
      <c r="T13" s="7">
        <f>0.01*('[18]HJUN1002'!$N14/(0.25*(9-'[18]HJUN1002'!$G14)))/'[18]HJUN1002'!$A14</f>
        <v>0</v>
      </c>
      <c r="U13" s="7">
        <f>0.01*('[19]HJUN2402'!$N14/(0.25*(9-'[19]HJUN2402'!$G14)))/'[19]HJUN2402'!$A14</f>
        <v>0</v>
      </c>
      <c r="V13" s="7">
        <f>0.01*('[20]HJUL802'!$N14/(0.25*(9-'[20]HJUL802'!$G14)))/'[20]HJUL802'!$A14</f>
        <v>0.002443259259259259</v>
      </c>
      <c r="W13" s="7">
        <f>0.01*('[21]HJUL2202'!$N14/(0.25*(9-'[21]HJUL2202'!$G14)))/'[21]HJUL2202'!$A14</f>
        <v>0</v>
      </c>
      <c r="X13" s="7">
        <f>0.01*('[22] HAUG0502'!$N14/(0.25*(9-'[22] HAUG0502'!$G14)))/'[22] HAUG0502'!$A14</f>
        <v>0</v>
      </c>
      <c r="Y13" s="7">
        <f>0.01*('[23]HAUG1902'!$N14/(0.25*(9-'[23]HAUG1902'!$G14)))/'[23]HAUG1902'!$A14</f>
        <v>0</v>
      </c>
      <c r="Z13" s="7">
        <f>0.01*('[24]HSEP0202'!$N14/(0.25*(9-'[24]HSEP0202'!$G14)))/'[24]HSEP0202'!$A14</f>
        <v>0.00022063492063492064</v>
      </c>
      <c r="AA13" s="7">
        <f>0.01*('[25]HSEP1602'!$N14/(0.25*(9-'[25]HSEP1602'!$G14)))/'[25]HSEP1602'!$A14</f>
        <v>0.0018666666666666666</v>
      </c>
      <c r="AB13" s="7">
        <f>0.01*('[26]H30SEP02'!$N14/(0.25*(9-'[26]H30SEP02'!$G14)))/'[26]H30SEP02'!$A14</f>
        <v>0</v>
      </c>
    </row>
    <row r="14" spans="2:28" ht="12">
      <c r="B14" s="5" t="s">
        <v>4</v>
      </c>
      <c r="C14" s="7">
        <f>0.01*('[1]HOCT1501'!$N15/(0.25*(9-'[1]HOCT1501'!$G15)))/'[1]HOCT1501'!$A15</f>
        <v>0.0038165079365079365</v>
      </c>
      <c r="D14" s="7">
        <f>0.01*('[2]HOCT2901  '!$N15/(0.25*(9-'[2]HOCT2901  '!$G15)))/'[2]HOCT2901  '!$A15</f>
        <v>0</v>
      </c>
      <c r="E14" s="7">
        <f>0.01*('[3]HNOV1201  )'!$N15/(0.25*(9-'[3]HNOV1201  )'!$G15)))/'[3]HNOV1201  )'!$A15</f>
        <v>0.00038476190476190473</v>
      </c>
      <c r="F14" s="7">
        <f>0.01*('[4]HNOV2601 '!$N15/(0.25*(9-'[4]HNOV2601 '!$G15)))/'[4]HNOV2601 '!$A15</f>
        <v>0</v>
      </c>
      <c r="G14" s="7">
        <f>0.01*('[5]HDEC1001'!$N15/(0.25*(9-'[5]HDEC1001'!$G15)))/'[5]HDEC1001'!$A15</f>
        <v>0</v>
      </c>
      <c r="H14" s="7">
        <f>0.01*('[6]HDEC2401'!$N15/(0.25*(9-'[6]HDEC2401'!$G15)))/'[6]HDEC2401'!$A15</f>
        <v>0.002921388888888889</v>
      </c>
      <c r="I14" s="7">
        <f>0.01*('[7]HJAN0902'!$N15/(0.25*(9-'[7]HJAN0902'!$G15)))/'[7]HJAN0902'!$A15</f>
        <v>0</v>
      </c>
      <c r="J14" s="7">
        <f>0.01*('[8]HJAN2102 '!$N15/(0.25*(9-'[8]HJAN2102 '!$G15)))/'[8]HJAN2102 '!$A15</f>
        <v>0.008461880341880343</v>
      </c>
      <c r="K14" s="7">
        <f>0.01*('[9]HFEB0402'!$N15/(0.25*(9-'[9]HFEB0402'!$G15)))/'[9]HFEB0402'!$A15</f>
        <v>0</v>
      </c>
      <c r="L14" s="7">
        <f>0.01*('[10]HFEB1802'!$N15/(0.25*(9-'[10]HFEB1802'!$G15)))/'[10]HFEB1802'!$A15</f>
        <v>0</v>
      </c>
      <c r="M14" s="7">
        <f>0.01*('[11]HMAR0402  '!$N15/(0.25*(9-'[11]HMAR0402  '!$G15)))/'[11]HMAR0402  '!$A15</f>
        <v>0</v>
      </c>
      <c r="N14" s="7">
        <f>0.01*('[12]HMAR1802'!$N15/(0.25*(9-'[12]HMAR1802'!$G15)))/'[12]HMAR1802'!$A15</f>
        <v>0</v>
      </c>
      <c r="O14" s="7">
        <f>0.01*('[13]HAPR0102'!$N15/(0.25*(9-'[13]HAPR0102'!$G15)))/'[13]HAPR0102'!$A15</f>
        <v>0</v>
      </c>
      <c r="P14" s="7">
        <f>0.01*('[14]HAPR1502  '!$N15/(0.25*(9-'[14]HAPR1502  '!$G15)))/'[14]HAPR1502  '!$A15</f>
        <v>0</v>
      </c>
      <c r="Q14" s="7">
        <f>0.01*('[15]HAPR2902'!$N15/(0.25*(9-'[15]HAPR2902'!$G15)))/'[15]HAPR2902'!$A15</f>
        <v>0</v>
      </c>
      <c r="R14" s="7">
        <f>0.01*('[16]HMAY1302 '!$N15/(0.25*(9-'[16]HMAY1302 '!$G15)))/'[16]HMAY1302 '!$A15</f>
        <v>0</v>
      </c>
      <c r="S14" s="7">
        <f>0.01*('[17]HMAY2702'!$N15/(0.25*(9-'[17]HMAY2702'!$G15)))/'[17]HMAY2702'!$A15</f>
        <v>0.003961481481481482</v>
      </c>
      <c r="T14" s="7">
        <f>0.01*('[18]HJUN1002'!$N15/(0.25*(9-'[18]HJUN1002'!$G15)))/'[18]HJUN1002'!$A15</f>
        <v>0</v>
      </c>
      <c r="U14" s="7">
        <f>0.01*('[19]HJUN2402'!$N15/(0.25*(9-'[19]HJUN2402'!$G15)))/'[19]HJUN2402'!$A15</f>
        <v>0</v>
      </c>
      <c r="V14" s="7">
        <f>0.01*('[20]HJUL802'!$N15/(0.25*(9-'[20]HJUL802'!$G15)))/'[20]HJUL802'!$A15</f>
        <v>0</v>
      </c>
      <c r="W14" s="7">
        <f>0.01*('[21]HJUL2202'!$N15/(0.25*(9-'[21]HJUL2202'!$G15)))/'[21]HJUL2202'!$A15</f>
        <v>0</v>
      </c>
      <c r="X14" s="7">
        <f>0.01*('[22] HAUG0502'!$N15/(0.25*(9-'[22] HAUG0502'!$G15)))/'[22] HAUG0502'!$A15</f>
        <v>0</v>
      </c>
      <c r="Y14" s="7">
        <f>0.01*('[23]HAUG1902'!$N15/(0.25*(9-'[23]HAUG1902'!$G15)))/'[23]HAUG1902'!$A15</f>
        <v>0.0013552592592592594</v>
      </c>
      <c r="Z14" s="7">
        <f>0.01*('[24]HSEP0202'!$N15/(0.25*(9-'[24]HSEP0202'!$G15)))/'[24]HSEP0202'!$A15</f>
        <v>0</v>
      </c>
      <c r="AA14" s="7">
        <f>0.01*('[25]HSEP1602'!$N15/(0.25*(9-'[25]HSEP1602'!$G15)))/'[25]HSEP1602'!$A15</f>
        <v>0</v>
      </c>
      <c r="AB14" s="7">
        <f>0.01*('[26]H30SEP02'!$N15/(0.25*(9-'[26]H30SEP02'!$G15)))/'[26]H30SEP02'!$A15</f>
        <v>0</v>
      </c>
    </row>
    <row r="15" spans="2:28" ht="12">
      <c r="B15" s="5" t="s">
        <v>5</v>
      </c>
      <c r="C15" s="7">
        <f>0.01*('[1]HOCT1501'!$N16/(0.25*(9-'[1]HOCT1501'!$G16)))/'[1]HOCT1501'!$A16</f>
        <v>0</v>
      </c>
      <c r="D15" s="7">
        <f>0.01*('[2]HOCT2901  '!$N16/(0.25*(9-'[2]HOCT2901  '!$G16)))/'[2]HOCT2901  '!$A16</f>
        <v>0.0016006349206349206</v>
      </c>
      <c r="E15" s="7">
        <f>0.01*('[3]HNOV1201  )'!$N16/(0.25*(9-'[3]HNOV1201  )'!$G16)))/'[3]HNOV1201  )'!$A16</f>
        <v>0.0020954074074074074</v>
      </c>
      <c r="F15" s="7">
        <f>0.01*('[4]HNOV2601 '!$N16/(0.25*(9-'[4]HNOV2601 '!$G16)))/'[4]HNOV2601 '!$A16</f>
        <v>0.005333333333333333</v>
      </c>
      <c r="G15" s="7">
        <f>0.01*('[5]HDEC1001'!$N16/(0.25*(9-'[5]HDEC1001'!$G16)))/'[5]HDEC1001'!$A16</f>
        <v>0.006626262626262625</v>
      </c>
      <c r="H15" s="7">
        <f>0.01*('[6]HDEC2401'!$N16/(0.25*(9-'[6]HDEC2401'!$G16)))/'[6]HDEC2401'!$A16</f>
        <v>0.011916666666666667</v>
      </c>
      <c r="I15" s="7">
        <f>0.01*('[7]HJAN0902'!$N16/(0.25*(9-'[7]HJAN0902'!$G16)))/'[7]HJAN0902'!$A16</f>
        <v>0</v>
      </c>
      <c r="J15" s="7">
        <f>0.01*('[8]HJAN2102 '!$N16/(0.25*(9-'[8]HJAN2102 '!$G16)))/'[8]HJAN2102 '!$A16</f>
        <v>0</v>
      </c>
      <c r="K15" s="7">
        <f>0.01*('[9]HFEB0402'!$N16/(0.25*(9-'[9]HFEB0402'!$G16)))/'[9]HFEB0402'!$A16</f>
        <v>0</v>
      </c>
      <c r="L15" s="7">
        <f>0.01*('[10]HFEB1802'!$N16/(0.25*(9-'[10]HFEB1802'!$G16)))/'[10]HFEB1802'!$A16</f>
        <v>0</v>
      </c>
      <c r="M15" s="7">
        <f>0.01*('[11]HMAR0402  '!$N16/(0.25*(9-'[11]HMAR0402  '!$G16)))/'[11]HMAR0402  '!$A16</f>
        <v>0.006803418803418803</v>
      </c>
      <c r="N15" s="7">
        <f>0.01*('[12]HMAR1802'!$N16/(0.25*(9-'[12]HMAR1802'!$G16)))/'[12]HMAR1802'!$A16</f>
        <v>0</v>
      </c>
      <c r="O15" s="7">
        <f>0.01*('[13]HAPR0102'!$N16/(0.25*(9-'[13]HAPR0102'!$G16)))/'[13]HAPR0102'!$A16</f>
        <v>0</v>
      </c>
      <c r="P15" s="7">
        <f>0.01*('[14]HAPR1502  '!$N16/(0.25*(9-'[14]HAPR1502  '!$G16)))/'[14]HAPR1502  '!$A16</f>
        <v>0</v>
      </c>
      <c r="Q15" s="7">
        <f>0.01*('[15]HAPR2902'!$N16/(0.25*(9-'[15]HAPR2902'!$G16)))/'[15]HAPR2902'!$A16</f>
        <v>0</v>
      </c>
      <c r="R15" s="7">
        <f>0.01*('[16]HMAY1302 '!$N16/(0.25*(9-'[16]HMAY1302 '!$G16)))/'[16]HMAY1302 '!$A16</f>
        <v>0</v>
      </c>
      <c r="S15" s="7">
        <f>0.01*('[17]HMAY2702'!$N16/(0.25*(9-'[17]HMAY2702'!$G16)))/'[17]HMAY2702'!$A16</f>
        <v>0.001727111111111111</v>
      </c>
      <c r="T15" s="7">
        <f>0.01*('[18]HJUN1002'!$N16/(0.25*(9-'[18]HJUN1002'!$G16)))/'[18]HJUN1002'!$A16</f>
        <v>0</v>
      </c>
      <c r="U15" s="7">
        <f>0.01*('[19]HJUN2402'!$N16/(0.25*(9-'[19]HJUN2402'!$G16)))/'[19]HJUN2402'!$A16</f>
        <v>0</v>
      </c>
      <c r="V15" s="7">
        <f>0.01*('[20]HJUL802'!$N16/(0.25*(9-'[20]HJUL802'!$G16)))/'[20]HJUL802'!$A16</f>
        <v>0</v>
      </c>
      <c r="W15" s="7">
        <f>0.01*('[21]HJUL2202'!$N16/(0.25*(9-'[21]HJUL2202'!$G16)))/'[21]HJUL2202'!$A16</f>
        <v>0.0013006349206349207</v>
      </c>
      <c r="X15" s="7">
        <f>0.01*('[22] HAUG0502'!$N16/(0.25*(9-'[22] HAUG0502'!$G16)))/'[22] HAUG0502'!$A16</f>
        <v>3.111111111111111E-05</v>
      </c>
      <c r="Y15" s="7">
        <f>0.01*('[23]HAUG1902'!$N16/(0.25*(9-'[23]HAUG1902'!$G16)))/'[23]HAUG1902'!$A16</f>
        <v>0</v>
      </c>
      <c r="Z15" s="7">
        <f>0.01*('[24]HSEP0202'!$N16/(0.25*(9-'[24]HSEP0202'!$G16)))/'[24]HSEP0202'!$A16</f>
        <v>0</v>
      </c>
      <c r="AA15" s="7">
        <f>0.01*('[25]HSEP1602'!$N16/(0.25*(9-'[25]HSEP1602'!$G16)))/'[25]HSEP1602'!$A16</f>
        <v>0</v>
      </c>
      <c r="AB15" s="7">
        <f>0.01*('[26]H30SEP02'!$N16/(0.25*(9-'[26]H30SEP02'!$G16)))/'[26]H30SEP02'!$A16</f>
        <v>0.0014862222222222223</v>
      </c>
    </row>
    <row r="16" spans="2:28" ht="12">
      <c r="B16" s="5" t="s">
        <v>6</v>
      </c>
      <c r="C16" s="7">
        <f>0.01*('[1]HOCT1501'!$N17/(0.25*(9-'[1]HOCT1501'!$G17)))/'[1]HOCT1501'!$A17</f>
        <v>0.016376068376068375</v>
      </c>
      <c r="D16" s="7">
        <f>0.01*('[2]HOCT2901  '!$N17/(0.25*(9-'[2]HOCT2901  '!$G17)))/'[2]HOCT2901  '!$A17</f>
        <v>0</v>
      </c>
      <c r="E16" s="7">
        <f>0.01*('[3]HNOV1201  )'!$N17/(0.25*(9-'[3]HNOV1201  )'!$G17)))/'[3]HNOV1201  )'!$A17</f>
        <v>0</v>
      </c>
      <c r="F16" s="7">
        <f>0.01*('[4]HNOV2601 '!$N17/(0.25*(9-'[4]HNOV2601 '!$G17)))/'[4]HNOV2601 '!$A17</f>
        <v>0.002177185185185185</v>
      </c>
      <c r="G16" s="7">
        <f>0.01*('[5]HDEC1001'!$N17/(0.25*(9-'[5]HDEC1001'!$G17)))/'[5]HDEC1001'!$A17</f>
        <v>0.008646464646464647</v>
      </c>
      <c r="H16" s="7">
        <f>0.01*('[6]HDEC2401'!$N17/(0.25*(9-'[6]HDEC2401'!$G17)))/'[6]HDEC2401'!$A17</f>
        <v>0.0026322222222222224</v>
      </c>
      <c r="I16" s="7">
        <f>0.01*('[7]HJAN0902'!$N17/(0.25*(9-'[7]HJAN0902'!$G17)))/'[7]HJAN0902'!$A17</f>
        <v>0</v>
      </c>
      <c r="J16" s="7">
        <f>0.01*('[8]HJAN2102 '!$N17/(0.25*(9-'[8]HJAN2102 '!$G17)))/'[8]HJAN2102 '!$A17</f>
        <v>0.0003340740740740741</v>
      </c>
      <c r="K16" s="7">
        <f>0.01*('[9]HFEB0402'!$N17/(0.25*(9-'[9]HFEB0402'!$G17)))/'[9]HFEB0402'!$A17</f>
        <v>0</v>
      </c>
      <c r="L16" s="7">
        <f>0.01*('[10]HFEB1802'!$N17/(0.25*(9-'[10]HFEB1802'!$G17)))/'[10]HFEB1802'!$A17</f>
        <v>0</v>
      </c>
      <c r="M16" s="7">
        <f>0.01*('[11]HMAR0402  '!$N17/(0.25*(9-'[11]HMAR0402  '!$G17)))/'[11]HMAR0402  '!$A17</f>
        <v>0.0002075213675213675</v>
      </c>
      <c r="N16" s="7">
        <f>0.01*('[12]HMAR1802'!$N17/(0.25*(9-'[12]HMAR1802'!$G17)))/'[12]HMAR1802'!$A17</f>
        <v>0</v>
      </c>
      <c r="O16" s="7">
        <f>0.01*('[13]HAPR0102'!$N17/(0.25*(9-'[13]HAPR0102'!$G17)))/'[13]HAPR0102'!$A17</f>
        <v>0</v>
      </c>
      <c r="P16" s="7">
        <f>0.01*('[14]HAPR1502  '!$N17/(0.25*(9-'[14]HAPR1502  '!$G17)))/'[14]HAPR1502  '!$A17</f>
        <v>0</v>
      </c>
      <c r="Q16" s="7">
        <f>0.01*('[15]HAPR2902'!$N17/(0.25*(9-'[15]HAPR2902'!$G17)))/'[15]HAPR2902'!$A17</f>
        <v>0.002595555555555556</v>
      </c>
      <c r="R16" s="7">
        <f>0.01*('[16]HMAY1302 '!$N17/(0.25*(9-'[16]HMAY1302 '!$G17)))/'[16]HMAY1302 '!$A17</f>
        <v>0.0016252991452991453</v>
      </c>
      <c r="S16" s="7">
        <f>0.01*('[17]HMAY2702'!$N17/(0.25*(9-'[17]HMAY2702'!$G17)))/'[17]HMAY2702'!$A17</f>
        <v>0.000872</v>
      </c>
      <c r="T16" s="7">
        <f>0.01*('[18]HJUN1002'!$N17/(0.25*(9-'[18]HJUN1002'!$G17)))/'[18]HJUN1002'!$A17</f>
        <v>0</v>
      </c>
      <c r="U16" s="7">
        <f>0.01*('[19]HJUN2402'!$N17/(0.25*(9-'[19]HJUN2402'!$G17)))/'[19]HJUN2402'!$A17</f>
        <v>0</v>
      </c>
      <c r="V16" s="7">
        <f>0.01*('[20]HJUL802'!$N17/(0.25*(9-'[20]HJUL802'!$G17)))/'[20]HJUL802'!$A17</f>
        <v>0</v>
      </c>
      <c r="W16" s="7">
        <f>0.01*('[21]HJUL2202'!$N17/(0.25*(9-'[21]HJUL2202'!$G17)))/'[21]HJUL2202'!$A17</f>
        <v>0.010285714285714285</v>
      </c>
      <c r="X16" s="7">
        <f>0.01*('[22] HAUG0502'!$N17/(0.25*(9-'[22] HAUG0502'!$G17)))/'[22] HAUG0502'!$A17</f>
        <v>0</v>
      </c>
      <c r="Y16" s="7">
        <f>0.01*('[23]HAUG1902'!$N17/(0.25*(9-'[23]HAUG1902'!$G17)))/'[23]HAUG1902'!$A17</f>
        <v>0</v>
      </c>
      <c r="Z16" s="7">
        <f>0.01*('[24]HSEP0202'!$N17/(0.25*(9-'[24]HSEP0202'!$G17)))/'[24]HSEP0202'!$A17</f>
        <v>0.000481025641025641</v>
      </c>
      <c r="AA16" s="7">
        <f>0.01*('[25]HSEP1602'!$N17/(0.25*(9-'[25]HSEP1602'!$G17)))/'[25]HSEP1602'!$A17</f>
        <v>0.01075925925925926</v>
      </c>
      <c r="AB16" s="7">
        <f>0.01*('[26]H30SEP02'!$N17/(0.25*(9-'[26]H30SEP02'!$G17)))/'[26]H30SEP02'!$A17</f>
        <v>0.0031271111111111113</v>
      </c>
    </row>
    <row r="17" spans="2:28" ht="12">
      <c r="B17" s="5" t="s">
        <v>7</v>
      </c>
      <c r="C17" s="7">
        <f>0.01*('[1]HOCT1501'!$N18/(0.25*(9-'[1]HOCT1501'!$G18)))/'[1]HOCT1501'!$A18</f>
        <v>0</v>
      </c>
      <c r="D17" s="7">
        <f>0.01*('[2]HOCT2901  '!$N18/(0.25*(9-'[2]HOCT2901  '!$G18)))/'[2]HOCT2901  '!$A18</f>
        <v>0</v>
      </c>
      <c r="E17" s="7">
        <f>0.01*('[3]HNOV1201  )'!$N18/(0.25*(9-'[3]HNOV1201  )'!$G18)))/'[3]HNOV1201  )'!$A18</f>
        <v>0</v>
      </c>
      <c r="F17" s="7">
        <f>0.01*('[4]HNOV2601 '!$N18/(0.25*(9-'[4]HNOV2601 '!$G18)))/'[4]HNOV2601 '!$A18</f>
        <v>0</v>
      </c>
      <c r="G17" s="7">
        <f>0.01*('[5]HDEC1001'!$N18/(0.25*(9-'[5]HDEC1001'!$G18)))/'[5]HDEC1001'!$A18</f>
        <v>0</v>
      </c>
      <c r="H17" s="7">
        <f>0.01*('[6]HDEC2401'!$N18/(0.25*(9-'[6]HDEC2401'!$G18)))/'[6]HDEC2401'!$A18</f>
        <v>0</v>
      </c>
      <c r="I17" s="7">
        <f>0.01*('[7]HJAN0902'!$N18/(0.25*(9-'[7]HJAN0902'!$G18)))/'[7]HJAN0902'!$A18</f>
        <v>0</v>
      </c>
      <c r="J17" s="7">
        <f>0.01*('[8]HJAN2102 '!$N18/(0.25*(9-'[8]HJAN2102 '!$G18)))/'[8]HJAN2102 '!$A18</f>
        <v>0.002059145299145299</v>
      </c>
      <c r="K17" s="7">
        <f>0.01*('[9]HFEB0402'!$N18/(0.25*(9-'[9]HFEB0402'!$G18)))/'[9]HFEB0402'!$A18</f>
        <v>0</v>
      </c>
      <c r="L17" s="7">
        <f>0.01*('[10]HFEB1802'!$N18/(0.25*(9-'[10]HFEB1802'!$G18)))/'[10]HFEB1802'!$A18</f>
        <v>0</v>
      </c>
      <c r="M17" s="7">
        <f>0.01*('[11]HMAR0402  '!$N18/(0.25*(9-'[11]HMAR0402  '!$G18)))/'[11]HMAR0402  '!$A18</f>
        <v>0.0005662222222222222</v>
      </c>
      <c r="N17" s="7">
        <f>0.01*('[12]HMAR1802'!$N18/(0.25*(9-'[12]HMAR1802'!$G18)))/'[12]HMAR1802'!$A18</f>
        <v>0.0021037037037037036</v>
      </c>
      <c r="O17" s="7">
        <f>0.01*('[13]HAPR0102'!$N18/(0.25*(9-'[13]HAPR0102'!$G18)))/'[13]HAPR0102'!$A18</f>
        <v>0.0010423931623931625</v>
      </c>
      <c r="P17" s="7">
        <f>0.01*('[14]HAPR1502  '!$N18/(0.25*(9-'[14]HAPR1502  '!$G18)))/'[14]HAPR1502  '!$A18</f>
        <v>0</v>
      </c>
      <c r="Q17" s="7">
        <f>0.01*('[15]HAPR2902'!$N18/(0.25*(9-'[15]HAPR2902'!$G18)))/'[15]HAPR2902'!$A18</f>
        <v>0</v>
      </c>
      <c r="R17" s="7">
        <f>0.01*('[16]HMAY1302 '!$N18/(0.25*(9-'[16]HMAY1302 '!$G18)))/'[16]HMAY1302 '!$A18</f>
        <v>0.0014482539682539684</v>
      </c>
      <c r="S17" s="7">
        <f>0.01*('[17]HMAY2702'!$N18/(0.25*(9-'[17]HMAY2702'!$G18)))/'[17]HMAY2702'!$A18</f>
        <v>0</v>
      </c>
      <c r="T17" s="7">
        <f>0.01*('[18]HJUN1002'!$N18/(0.25*(9-'[18]HJUN1002'!$G18)))/'[18]HJUN1002'!$A18</f>
        <v>0</v>
      </c>
      <c r="U17" s="7">
        <f>0.01*('[19]HJUN2402'!$N18/(0.25*(9-'[19]HJUN2402'!$G18)))/'[19]HJUN2402'!$A18</f>
        <v>0</v>
      </c>
      <c r="V17" s="7">
        <f>0.01*('[20]HJUL802'!$N18/(0.25*(9-'[20]HJUL802'!$G18)))/'[20]HJUL802'!$A18</f>
        <v>0</v>
      </c>
      <c r="W17" s="7">
        <f>0.01*('[21]HJUL2202'!$N18/(0.25*(9-'[21]HJUL2202'!$G18)))/'[21]HJUL2202'!$A18</f>
        <v>0</v>
      </c>
      <c r="X17" s="7">
        <f>0.01*('[22] HAUG0502'!$N18/(0.25*(9-'[22] HAUG0502'!$G18)))/'[22] HAUG0502'!$A18</f>
        <v>0.009272698412698413</v>
      </c>
      <c r="Y17" s="7">
        <f>0.01*('[23]HAUG1902'!$N18/(0.25*(9-'[23]HAUG1902'!$G18)))/'[23]HAUG1902'!$A18</f>
        <v>0</v>
      </c>
      <c r="Z17" s="7">
        <f>0.01*('[24]HSEP0202'!$N18/(0.25*(9-'[24]HSEP0202'!$G18)))/'[24]HSEP0202'!$A18</f>
        <v>0</v>
      </c>
      <c r="AA17" s="7">
        <f>0.01*('[25]HSEP1602'!$N18/(0.25*(9-'[25]HSEP1602'!$G18)))/'[25]HSEP1602'!$A18</f>
        <v>0.00018992592592592593</v>
      </c>
      <c r="AB17" s="7">
        <f>0.01*('[26]H30SEP02'!$N18/(0.25*(9-'[26]H30SEP02'!$G18)))/'[26]H30SEP02'!$A18</f>
        <v>0</v>
      </c>
    </row>
    <row r="18" spans="2:28" ht="12">
      <c r="B18" s="5" t="s">
        <v>8</v>
      </c>
      <c r="C18" s="7">
        <f>0.01*('[1]HOCT1501'!$N19/(0.25*(9-'[1]HOCT1501'!$G19)))/'[1]HOCT1501'!$A19</f>
        <v>0</v>
      </c>
      <c r="D18" s="7">
        <f>0.01*('[2]HOCT2901  '!$N19/(0.25*(9-'[2]HOCT2901  '!$G19)))/'[2]HOCT2901  '!$A19</f>
        <v>0</v>
      </c>
      <c r="E18" s="7">
        <f>0.01*('[3]HNOV1201  )'!$N19/(0.25*(9-'[3]HNOV1201  )'!$G19)))/'[3]HNOV1201  )'!$A19</f>
        <v>0.0007733333333333333</v>
      </c>
      <c r="F18" s="7">
        <f>0.01*('[4]HNOV2601 '!$N19/(0.25*(9-'[4]HNOV2601 '!$G19)))/'[4]HNOV2601 '!$A19</f>
        <v>0</v>
      </c>
      <c r="G18" s="7">
        <f>0.01*('[5]HDEC1001'!$N19/(0.25*(9-'[5]HDEC1001'!$G19)))/'[5]HDEC1001'!$A19</f>
        <v>0.011851851851851851</v>
      </c>
      <c r="H18" s="7">
        <f>0.01*('[6]HDEC2401'!$N19/(0.25*(9-'[6]HDEC2401'!$G19)))/'[6]HDEC2401'!$A19</f>
        <v>0</v>
      </c>
      <c r="I18" s="7">
        <f>0.01*('[7]HJAN0902'!$N19/(0.25*(9-'[7]HJAN0902'!$G19)))/'[7]HJAN0902'!$A19</f>
        <v>0</v>
      </c>
      <c r="J18" s="7">
        <f>0.01*('[8]HJAN2102 '!$N19/(0.25*(9-'[8]HJAN2102 '!$G19)))/'[8]HJAN2102 '!$A19</f>
        <v>0</v>
      </c>
      <c r="K18" s="7">
        <f>0.01*('[9]HFEB0402'!$N19/(0.25*(9-'[9]HFEB0402'!$G19)))/'[9]HFEB0402'!$A19</f>
        <v>0</v>
      </c>
      <c r="L18" s="7">
        <f>0.01*('[10]HFEB1802'!$N19/(0.25*(9-'[10]HFEB1802'!$G19)))/'[10]HFEB1802'!$A19</f>
        <v>0</v>
      </c>
      <c r="M18" s="7">
        <f>0.01*('[11]HMAR0402  '!$N19/(0.25*(9-'[11]HMAR0402  '!$G19)))/'[11]HMAR0402  '!$A19</f>
        <v>0</v>
      </c>
      <c r="N18" s="7">
        <f>0.01*('[12]HMAR1802'!$N19/(0.25*(9-'[12]HMAR1802'!$G19)))/'[12]HMAR1802'!$A19</f>
        <v>0</v>
      </c>
      <c r="O18" s="7">
        <f>0.01*('[13]HAPR0102'!$N19/(0.25*(9-'[13]HAPR0102'!$G19)))/'[13]HAPR0102'!$A19</f>
        <v>0</v>
      </c>
      <c r="P18" s="7">
        <f>0.01*('[14]HAPR1502  '!$N19/(0.25*(9-'[14]HAPR1502  '!$G19)))/'[14]HAPR1502  '!$A19</f>
        <v>0</v>
      </c>
      <c r="Q18" s="7">
        <f>0.01*('[15]HAPR2902'!$N19/(0.25*(9-'[15]HAPR2902'!$G19)))/'[15]HAPR2902'!$A19</f>
        <v>0</v>
      </c>
      <c r="R18" s="7">
        <f>0.01*('[16]HMAY1302 '!$N19/(0.25*(9-'[16]HMAY1302 '!$G19)))/'[16]HMAY1302 '!$A19</f>
        <v>0</v>
      </c>
      <c r="S18" s="7">
        <f>0.01*('[17]HMAY2702'!$N19/(0.25*(9-'[17]HMAY2702'!$G19)))/'[17]HMAY2702'!$A19</f>
        <v>0.023614814814814814</v>
      </c>
      <c r="T18" s="7">
        <f>0.01*('[18]HJUN1002'!$N19/(0.25*(9-'[18]HJUN1002'!$G19)))/'[18]HJUN1002'!$A19</f>
        <v>0</v>
      </c>
      <c r="U18" s="7">
        <f>0.01*('[19]HJUN2402'!$N19/(0.25*(9-'[19]HJUN2402'!$G19)))/'[19]HJUN2402'!$A19</f>
        <v>0</v>
      </c>
      <c r="V18" s="7">
        <f>0.01*('[20]HJUL802'!$N19/(0.25*(9-'[20]HJUL802'!$G19)))/'[20]HJUL802'!$A19</f>
        <v>0</v>
      </c>
      <c r="W18" s="7">
        <f>0.01*('[21]HJUL2202'!$N19/(0.25*(9-'[21]HJUL2202'!$G19)))/'[21]HJUL2202'!$A19</f>
        <v>0</v>
      </c>
      <c r="X18" s="7">
        <f>0.01*('[22] HAUG0502'!$N19/(0.25*(9-'[22] HAUG0502'!$G19)))/'[22] HAUG0502'!$A19</f>
        <v>0.0037365079365079363</v>
      </c>
      <c r="Y18" s="7">
        <f>0.01*('[23]HAUG1902'!$N19/(0.25*(9-'[23]HAUG1902'!$G19)))/'[23]HAUG1902'!$A19</f>
        <v>0.003081777777777778</v>
      </c>
      <c r="Z18" s="7">
        <f>0.01*('[24]HSEP0202'!$N19/(0.25*(9-'[24]HSEP0202'!$G19)))/'[24]HSEP0202'!$A19</f>
        <v>0</v>
      </c>
      <c r="AA18" s="7">
        <f>0.01*('[25]HSEP1602'!$N19/(0.25*(9-'[25]HSEP1602'!$G19)))/'[25]HSEP1602'!$A19</f>
        <v>0</v>
      </c>
      <c r="AB18" s="7">
        <f>0.01*('[26]H30SEP02'!$N19/(0.25*(9-'[26]H30SEP02'!$G19)))/'[26]H30SEP02'!$A19</f>
        <v>0</v>
      </c>
    </row>
    <row r="19" spans="2:28" ht="12">
      <c r="B19" s="5" t="s">
        <v>9</v>
      </c>
      <c r="C19" s="7">
        <f>0.01*('[1]HOCT1501'!$N20/(0.25*(9-'[1]HOCT1501'!$G20)))/'[1]HOCT1501'!$A20</f>
        <v>0</v>
      </c>
      <c r="D19" s="7">
        <f>0.01*('[2]HOCT2901  '!$N20/(0.25*(9-'[2]HOCT2901  '!$G20)))/'[2]HOCT2901  '!$A20</f>
        <v>0</v>
      </c>
      <c r="E19" s="7">
        <f>0.01*('[3]HNOV1201  )'!$N20/(0.25*(9-'[3]HNOV1201  )'!$G20)))/'[3]HNOV1201  )'!$A20</f>
        <v>0.000884102564102564</v>
      </c>
      <c r="F19" s="7">
        <f>0.01*('[4]HNOV2601 '!$N20/(0.25*(9-'[4]HNOV2601 '!$G20)))/'[4]HNOV2601 '!$A20</f>
        <v>0</v>
      </c>
      <c r="G19" s="7">
        <f>0.01*('[5]HDEC1001'!$N20/(0.25*(9-'[5]HDEC1001'!$G20)))/'[5]HDEC1001'!$A20</f>
        <v>0</v>
      </c>
      <c r="H19" s="7">
        <f>0.01*('[6]HDEC2401'!$N20/(0.25*(9-'[6]HDEC2401'!$G20)))/'[6]HDEC2401'!$A20</f>
        <v>0</v>
      </c>
      <c r="I19" s="7">
        <f>0.01*('[7]HJAN0902'!$N20/(0.25*(9-'[7]HJAN0902'!$G20)))/'[7]HJAN0902'!$A20</f>
        <v>0</v>
      </c>
      <c r="J19" s="7">
        <f>0.01*('[8]HJAN2102 '!$N20/(0.25*(9-'[8]HJAN2102 '!$G20)))/'[8]HJAN2102 '!$A20</f>
        <v>0</v>
      </c>
      <c r="K19" s="7">
        <f>0.01*('[9]HFEB0402'!$N20/(0.25*(9-'[9]HFEB0402'!$G20)))/'[9]HFEB0402'!$A20</f>
        <v>0.0005330555555555556</v>
      </c>
      <c r="L19" s="7">
        <f>0.01*('[10]HFEB1802'!$N20/(0.25*(9-'[10]HFEB1802'!$G20)))/'[10]HFEB1802'!$A20</f>
        <v>0</v>
      </c>
      <c r="M19" s="7">
        <f>0.01*('[11]HMAR0402  '!$N20/(0.25*(9-'[11]HMAR0402  '!$G20)))/'[11]HMAR0402  '!$A20</f>
        <v>0</v>
      </c>
      <c r="N19" s="7">
        <f>0.01*('[12]HMAR1802'!$N20/(0.25*(9-'[12]HMAR1802'!$G20)))/'[12]HMAR1802'!$A20</f>
        <v>0</v>
      </c>
      <c r="O19" s="7">
        <f>0.01*('[13]HAPR0102'!$N20/(0.25*(9-'[13]HAPR0102'!$G20)))/'[13]HAPR0102'!$A20</f>
        <v>0</v>
      </c>
      <c r="P19" s="7">
        <f>0.01*('[14]HAPR1502  '!$N20/(0.25*(9-'[14]HAPR1502  '!$G20)))/'[14]HAPR1502  '!$A20</f>
        <v>0</v>
      </c>
      <c r="Q19" s="7">
        <f>0.01*('[15]HAPR2902'!$N20/(0.25*(9-'[15]HAPR2902'!$G20)))/'[15]HAPR2902'!$A20</f>
        <v>0</v>
      </c>
      <c r="R19" s="7">
        <f>0.01*('[16]HMAY1302 '!$N20/(0.25*(9-'[16]HMAY1302 '!$G20)))/'[16]HMAY1302 '!$A20</f>
        <v>0</v>
      </c>
      <c r="S19" s="7">
        <f>0.01*('[17]HMAY2702'!$N20/(0.25*(9-'[17]HMAY2702'!$G20)))/'[17]HMAY2702'!$A20</f>
        <v>0</v>
      </c>
      <c r="T19" s="7">
        <f>0.01*('[18]HJUN1002'!$N20/(0.25*(9-'[18]HJUN1002'!$G20)))/'[18]HJUN1002'!$A20</f>
        <v>0</v>
      </c>
      <c r="U19" s="7">
        <f>0.01*('[19]HJUN2402'!$N20/(0.25*(9-'[19]HJUN2402'!$G20)))/'[19]HJUN2402'!$A20</f>
        <v>0</v>
      </c>
      <c r="V19" s="7">
        <f>0.01*('[20]HJUL802'!$N20/(0.25*(9-'[20]HJUL802'!$G20)))/'[20]HJUL802'!$A20</f>
        <v>0.0036222222222222224</v>
      </c>
      <c r="W19" s="7">
        <f>0.01*('[21]HJUL2202'!$N20/(0.25*(9-'[21]HJUL2202'!$G20)))/'[21]HJUL2202'!$A20</f>
        <v>0</v>
      </c>
      <c r="X19" s="7">
        <f>0.01*('[22] HAUG0502'!$N20/(0.25*(9-'[22] HAUG0502'!$G20)))/'[22] HAUG0502'!$A20</f>
        <v>0.0018215384615384617</v>
      </c>
      <c r="Y19" s="7">
        <f>0.01*('[23]HAUG1902'!$N20/(0.25*(9-'[23]HAUG1902'!$G20)))/'[23]HAUG1902'!$A20</f>
        <v>0.0004120261437908497</v>
      </c>
      <c r="Z19" s="7">
        <f>0.01*('[24]HSEP0202'!$N20/(0.25*(9-'[24]HSEP0202'!$G20)))/'[24]HSEP0202'!$A20</f>
        <v>0</v>
      </c>
      <c r="AA19" s="7">
        <f>0.01*('[25]HSEP1602'!$N20/(0.25*(9-'[25]HSEP1602'!$G20)))/'[25]HSEP1602'!$A20</f>
        <v>0</v>
      </c>
      <c r="AB19" s="7">
        <f>0.01*('[26]H30SEP02'!$N20/(0.25*(9-'[26]H30SEP02'!$G20)))/'[26]H30SEP02'!$A20</f>
        <v>0</v>
      </c>
    </row>
    <row r="20" spans="2:28" ht="12">
      <c r="B20" s="5" t="s">
        <v>10</v>
      </c>
      <c r="C20" s="7">
        <f>0.01*('[1]HOCT1501'!$N21/(0.25*(9-'[1]HOCT1501'!$G21)))/'[1]HOCT1501'!$A21</f>
        <v>0.006307619047619047</v>
      </c>
      <c r="D20" s="7">
        <f>0.01*('[2]HOCT2901  '!$N21/(0.25*(9-'[2]HOCT2901  '!$G21)))/'[2]HOCT2901  '!$A21</f>
        <v>0</v>
      </c>
      <c r="E20" s="7">
        <f>0.01*('[3]HNOV1201  )'!$N21/(0.25*(9-'[3]HNOV1201  )'!$G21)))/'[3]HNOV1201  )'!$A21</f>
        <v>0</v>
      </c>
      <c r="F20" s="7">
        <f>0.01*('[4]HNOV2601 '!$N21/(0.25*(9-'[4]HNOV2601 '!$G21)))/'[4]HNOV2601 '!$A21</f>
        <v>0</v>
      </c>
      <c r="G20" s="7">
        <f>0.01*('[5]HDEC1001'!$N21/(0.25*(9-'[5]HDEC1001'!$G21)))/'[5]HDEC1001'!$A21</f>
        <v>0</v>
      </c>
      <c r="H20" s="7">
        <f>0.01*('[6]HDEC2401'!$N21/(0.25*(9-'[6]HDEC2401'!$G21)))/'[6]HDEC2401'!$A21</f>
        <v>0.0036944444444444446</v>
      </c>
      <c r="I20" s="7">
        <f>0.01*('[7]HJAN0902'!$N21/(0.25*(9-'[7]HJAN0902'!$G21)))/'[7]HJAN0902'!$A21</f>
        <v>0</v>
      </c>
      <c r="J20" s="7">
        <f>0.01*('[8]HJAN2102 '!$N21/(0.25*(9-'[8]HJAN2102 '!$G21)))/'[8]HJAN2102 '!$A21</f>
        <v>0</v>
      </c>
      <c r="K20" s="7">
        <f>0.01*('[9]HFEB0402'!$N21/(0.25*(9-'[9]HFEB0402'!$G21)))/'[9]HFEB0402'!$A21</f>
        <v>0.04426666666666667</v>
      </c>
      <c r="L20" s="7">
        <f>0.01*('[10]HFEB1802'!$N21/(0.25*(9-'[10]HFEB1802'!$G21)))/'[10]HFEB1802'!$A21</f>
        <v>0.012412698412698415</v>
      </c>
      <c r="M20" s="7">
        <f>0.01*('[11]HMAR0402  '!$N21/(0.25*(9-'[11]HMAR0402  '!$G21)))/'[11]HMAR0402  '!$A21</f>
        <v>0.0013647407407407406</v>
      </c>
      <c r="N20" s="7">
        <f>0.01*('[12]HMAR1802'!$N21/(0.25*(9-'[12]HMAR1802'!$G21)))/'[12]HMAR1802'!$A21</f>
        <v>0.0014355555555555556</v>
      </c>
      <c r="O20" s="7">
        <f>0.01*('[13]HAPR0102'!$N21/(0.25*(9-'[13]HAPR0102'!$G21)))/'[13]HAPR0102'!$A21</f>
        <v>0</v>
      </c>
      <c r="P20" s="7">
        <f>0.01*('[14]HAPR1502  '!$N21/(0.25*(9-'[14]HAPR1502  '!$G21)))/'[14]HAPR1502  '!$A21</f>
        <v>0</v>
      </c>
      <c r="Q20" s="7">
        <f>0.01*('[15]HAPR2902'!$N21/(0.25*(9-'[15]HAPR2902'!$G21)))/'[15]HAPR2902'!$A21</f>
        <v>0</v>
      </c>
      <c r="R20" s="7">
        <f>0.01*('[16]HMAY1302 '!$N21/(0.25*(9-'[16]HMAY1302 '!$G21)))/'[16]HMAY1302 '!$A21</f>
        <v>0</v>
      </c>
      <c r="S20" s="7">
        <f>0.01*('[17]HMAY2702'!$N21/(0.25*(9-'[17]HMAY2702'!$G21)))/'[17]HMAY2702'!$A21</f>
        <v>0</v>
      </c>
      <c r="T20" s="7">
        <f>0.01*('[18]HJUN1002'!$N21/(0.25*(9-'[18]HJUN1002'!$G21)))/'[18]HJUN1002'!$A21</f>
        <v>0</v>
      </c>
      <c r="U20" s="7">
        <f>0.01*('[19]HJUN2402'!$N21/(0.25*(9-'[19]HJUN2402'!$G21)))/'[19]HJUN2402'!$A21</f>
        <v>0.012035851851851853</v>
      </c>
      <c r="V20" s="7">
        <f>0.01*('[20]HJUL802'!$N21/(0.25*(9-'[20]HJUL802'!$G21)))/'[20]HJUL802'!$A21</f>
        <v>0.00033504273504273503</v>
      </c>
      <c r="W20" s="7">
        <f>0.01*('[21]HJUL2202'!$N21/(0.25*(9-'[21]HJUL2202'!$G21)))/'[21]HJUL2202'!$A21</f>
        <v>0</v>
      </c>
      <c r="X20" s="7">
        <f>0.01*('[22] HAUG0502'!$N21/(0.25*(9-'[22] HAUG0502'!$G21)))/'[22] HAUG0502'!$A21</f>
        <v>0</v>
      </c>
      <c r="Y20" s="7">
        <f>0.01*('[23]HAUG1902'!$N21/(0.25*(9-'[23]HAUG1902'!$G21)))/'[23]HAUG1902'!$A21</f>
        <v>0</v>
      </c>
      <c r="Z20" s="7">
        <f>0.01*('[24]HSEP0202'!$N21/(0.25*(9-'[24]HSEP0202'!$G21)))/'[24]HSEP0202'!$A21</f>
        <v>0</v>
      </c>
      <c r="AA20" s="7">
        <f>0.01*('[25]HSEP1602'!$N21/(0.25*(9-'[25]HSEP1602'!$G21)))/'[25]HSEP1602'!$A21</f>
        <v>0.002070814814814815</v>
      </c>
      <c r="AB20" s="7">
        <f>0.01*('[26]H30SEP02'!$N21/(0.25*(9-'[26]H30SEP02'!$G21)))/'[26]H30SEP02'!$A21</f>
        <v>0</v>
      </c>
    </row>
    <row r="21" spans="2:28" ht="12">
      <c r="B21" s="5" t="s">
        <v>11</v>
      </c>
      <c r="C21" s="7">
        <f>0.01*('[1]HOCT1501'!$N22/(0.25*(9-'[1]HOCT1501'!$G22)))/'[1]HOCT1501'!$A22</f>
        <v>0.0005768253968253969</v>
      </c>
      <c r="D21" s="7">
        <f>0.01*('[2]HOCT2901  '!$N22/(0.25*(9-'[2]HOCT2901  '!$G22)))/'[2]HOCT2901  '!$A22</f>
        <v>0</v>
      </c>
      <c r="E21" s="7">
        <f>0.01*('[3]HNOV1201  )'!$N22/(0.25*(9-'[3]HNOV1201  )'!$G22)))/'[3]HNOV1201  )'!$A22</f>
        <v>0.00021333333333333336</v>
      </c>
      <c r="F21" s="7">
        <f>0.01*('[4]HNOV2601 '!$N22/(0.25*(9-'[4]HNOV2601 '!$G22)))/'[4]HNOV2601 '!$A22</f>
        <v>0.002242962962962963</v>
      </c>
      <c r="G21" s="7">
        <f>0.01*('[5]HDEC1001'!$N22/(0.25*(9-'[5]HDEC1001'!$G22)))/'[5]HDEC1001'!$A22</f>
        <v>0</v>
      </c>
      <c r="H21" s="7">
        <f>0.01*('[6]HDEC2401'!$N22/(0.25*(9-'[6]HDEC2401'!$G22)))/'[6]HDEC2401'!$A22</f>
        <v>0</v>
      </c>
      <c r="I21" s="7">
        <f>0.01*('[7]HJAN0902'!$N22/(0.25*(9-'[7]HJAN0902'!$G22)))/'[7]HJAN0902'!$A22</f>
        <v>0.0004933333333333334</v>
      </c>
      <c r="J21" s="7">
        <f>0.01*('[8]HJAN2102 '!$N22/(0.25*(9-'[8]HJAN2102 '!$G22)))/'[8]HJAN2102 '!$A22</f>
        <v>0</v>
      </c>
      <c r="K21" s="7">
        <f>0.01*('[9]HFEB0402'!$N22/(0.25*(9-'[9]HFEB0402'!$G22)))/'[9]HFEB0402'!$A22</f>
        <v>0</v>
      </c>
      <c r="L21" s="7">
        <f>0.01*('[10]HFEB1802'!$N22/(0.25*(9-'[10]HFEB1802'!$G22)))/'[10]HFEB1802'!$A22</f>
        <v>0</v>
      </c>
      <c r="M21" s="7">
        <f>0.01*('[11]HMAR0402  '!$N22/(0.25*(9-'[11]HMAR0402  '!$G22)))/'[11]HMAR0402  '!$A22</f>
        <v>0.0031072592592592593</v>
      </c>
      <c r="N21" s="7">
        <f>0.01*('[12]HMAR1802'!$N22/(0.25*(9-'[12]HMAR1802'!$G22)))/'[12]HMAR1802'!$A22</f>
        <v>0</v>
      </c>
      <c r="O21" s="7">
        <f>0.01*('[13]HAPR0102'!$N22/(0.25*(9-'[13]HAPR0102'!$G22)))/'[13]HAPR0102'!$A22</f>
        <v>0</v>
      </c>
      <c r="P21" s="7">
        <f>0.01*('[14]HAPR1502  '!$N22/(0.25*(9-'[14]HAPR1502  '!$G22)))/'[14]HAPR1502  '!$A22</f>
        <v>0</v>
      </c>
      <c r="Q21" s="7">
        <f>0.01*('[15]HAPR2902'!$N22/(0.25*(9-'[15]HAPR2902'!$G22)))/'[15]HAPR2902'!$A22</f>
        <v>0</v>
      </c>
      <c r="R21" s="7">
        <f>0.01*('[16]HMAY1302 '!$N22/(0.25*(9-'[16]HMAY1302 '!$G22)))/'[16]HMAY1302 '!$A22</f>
        <v>0.012857142857142857</v>
      </c>
      <c r="S21" s="7">
        <f>0.01*('[17]HMAY2702'!$N22/(0.25*(9-'[17]HMAY2702'!$G22)))/'[17]HMAY2702'!$A22</f>
        <v>0</v>
      </c>
      <c r="T21" s="7">
        <f>0.01*('[18]HJUN1002'!$N22/(0.25*(9-'[18]HJUN1002'!$G22)))/'[18]HJUN1002'!$A22</f>
        <v>0</v>
      </c>
      <c r="U21" s="7">
        <f>0.01*('[19]HJUN2402'!$N22/(0.25*(9-'[19]HJUN2402'!$G22)))/'[19]HJUN2402'!$A22</f>
        <v>0</v>
      </c>
      <c r="V21" s="7">
        <f>0.01*('[20]HJUL802'!$N22/(0.25*(9-'[20]HJUL802'!$G22)))/'[20]HJUL802'!$A22</f>
        <v>0</v>
      </c>
      <c r="W21" s="7">
        <f>0.01*('[21]HJUL2202'!$N22/(0.25*(9-'[21]HJUL2202'!$G22)))/'[21]HJUL2202'!$A22</f>
        <v>0.004399682539682539</v>
      </c>
      <c r="X21" s="7">
        <f>0.01*('[22] HAUG0502'!$N22/(0.25*(9-'[22] HAUG0502'!$G22)))/'[22] HAUG0502'!$A22</f>
        <v>0</v>
      </c>
      <c r="Y21" s="7">
        <f>0.01*('[23]HAUG1902'!$N22/(0.25*(9-'[23]HAUG1902'!$G22)))/'[23]HAUG1902'!$A22</f>
        <v>0</v>
      </c>
      <c r="Z21" s="7">
        <f>0.01*('[24]HSEP0202'!$N22/(0.25*(9-'[24]HSEP0202'!$G22)))/'[24]HSEP0202'!$A22</f>
        <v>0.0036</v>
      </c>
      <c r="AA21" s="7">
        <f>0.01*('[25]HSEP1602'!$N22/(0.25*(9-'[25]HSEP1602'!$G22)))/'[25]HSEP1602'!$A22</f>
        <v>0</v>
      </c>
      <c r="AB21" s="7">
        <f>0.01*('[26]H30SEP02'!$N22/(0.25*(9-'[26]H30SEP02'!$G22)))/'[26]H30SEP02'!$A22</f>
        <v>0.004851851851851852</v>
      </c>
    </row>
    <row r="22" spans="2:28" ht="12">
      <c r="B22" s="5" t="s">
        <v>12</v>
      </c>
      <c r="C22" s="7">
        <f>0.01*('[1]HOCT1501'!$N23/(0.25*(9-'[1]HOCT1501'!$G23)))/'[1]HOCT1501'!$A23</f>
        <v>0.00632</v>
      </c>
      <c r="D22" s="7">
        <f>0.01*('[2]HOCT2901  '!$N23/(0.25*(9-'[2]HOCT2901  '!$G23)))/'[2]HOCT2901  '!$A23</f>
        <v>0.006095238095238095</v>
      </c>
      <c r="E22" s="7">
        <f>0.01*('[3]HNOV1201  )'!$N23/(0.25*(9-'[3]HNOV1201  )'!$G23)))/'[3]HNOV1201  )'!$A23</f>
        <v>0.010095238095238096</v>
      </c>
      <c r="F22" s="7">
        <f>0.01*('[4]HNOV2601 '!$N23/(0.25*(9-'[4]HNOV2601 '!$G23)))/'[4]HNOV2601 '!$A23</f>
        <v>0</v>
      </c>
      <c r="G22" s="7">
        <f>0.01*('[5]HDEC1001'!$N23/(0.25*(9-'[5]HDEC1001'!$G23)))/'[5]HDEC1001'!$A23</f>
        <v>0.0022019047619047617</v>
      </c>
      <c r="H22" s="7">
        <f>0.01*('[6]HDEC2401'!$N23/(0.25*(9-'[6]HDEC2401'!$G23)))/'[6]HDEC2401'!$A23</f>
        <v>0</v>
      </c>
      <c r="I22" s="7">
        <f>0.01*('[7]HJAN0902'!$N23/(0.25*(9-'[7]HJAN0902'!$G23)))/'[7]HJAN0902'!$A23</f>
        <v>0.0010991666666666667</v>
      </c>
      <c r="J22" s="7">
        <f>0.01*('[8]HJAN2102 '!$N23/(0.25*(9-'[8]HJAN2102 '!$G23)))/'[8]HJAN2102 '!$A23</f>
        <v>0.0007107407407407408</v>
      </c>
      <c r="K22" s="7">
        <f>0.01*('[9]HFEB0402'!$N23/(0.25*(9-'[9]HFEB0402'!$G23)))/'[9]HFEB0402'!$A23</f>
        <v>0.011555555555555555</v>
      </c>
      <c r="L22" s="7">
        <f>0.01*('[10]HFEB1802'!$N23/(0.25*(9-'[10]HFEB1802'!$G23)))/'[10]HFEB1802'!$A23</f>
        <v>0</v>
      </c>
      <c r="M22" s="7">
        <f>0.01*('[11]HMAR0402  '!$N23/(0.25*(9-'[11]HMAR0402  '!$G23)))/'[11]HMAR0402  '!$A23</f>
        <v>0.00281362962962963</v>
      </c>
      <c r="N22" s="7">
        <f>0.01*('[12]HMAR1802'!$N23/(0.25*(9-'[12]HMAR1802'!$G23)))/'[12]HMAR1802'!$A23</f>
        <v>0.0005463888888888889</v>
      </c>
      <c r="O22" s="7">
        <f>0.01*('[13]HAPR0102'!$N23/(0.25*(9-'[13]HAPR0102'!$G23)))/'[13]HAPR0102'!$A23</f>
        <v>0</v>
      </c>
      <c r="P22" s="7">
        <f>0.01*('[14]HAPR1502  '!$N23/(0.25*(9-'[14]HAPR1502  '!$G23)))/'[14]HAPR1502  '!$A23</f>
        <v>0</v>
      </c>
      <c r="Q22" s="7">
        <f>0.01*('[15]HAPR2902'!$N23/(0.25*(9-'[15]HAPR2902'!$G23)))/'[15]HAPR2902'!$A23</f>
        <v>0.005333333333333334</v>
      </c>
      <c r="R22" s="7">
        <f>0.01*('[16]HMAY1302 '!$N23/(0.25*(9-'[16]HMAY1302 '!$G23)))/'[16]HMAY1302 '!$A23</f>
        <v>0.003417460317460318</v>
      </c>
      <c r="S22" s="7">
        <f>0.01*('[17]HMAY2702'!$N23/(0.25*(9-'[17]HMAY2702'!$G23)))/'[17]HMAY2702'!$A23</f>
        <v>0</v>
      </c>
      <c r="T22" s="7">
        <f>0.01*('[18]HJUN1002'!$N23/(0.25*(9-'[18]HJUN1002'!$G23)))/'[18]HJUN1002'!$A23</f>
        <v>0</v>
      </c>
      <c r="U22" s="7">
        <f>0.01*('[19]HJUN2402'!$N23/(0.25*(9-'[19]HJUN2402'!$G23)))/'[19]HJUN2402'!$A23</f>
        <v>0</v>
      </c>
      <c r="V22" s="7">
        <f>0.01*('[20]HJUL802'!$N23/(0.25*(9-'[20]HJUL802'!$G23)))/'[20]HJUL802'!$A23</f>
        <v>0</v>
      </c>
      <c r="W22" s="7">
        <f>0.01*('[21]HJUL2202'!$N23/(0.25*(9-'[21]HJUL2202'!$G23)))/'[21]HJUL2202'!$A23</f>
        <v>0</v>
      </c>
      <c r="X22" s="7">
        <f>0.01*('[22] HAUG0502'!$N23/(0.25*(9-'[22] HAUG0502'!$G23)))/'[22] HAUG0502'!$A23</f>
        <v>0</v>
      </c>
      <c r="Y22" s="7">
        <f>0.01*('[23]HAUG1902'!$N23/(0.25*(9-'[23]HAUG1902'!$G23)))/'[23]HAUG1902'!$A23</f>
        <v>0.010222222222222225</v>
      </c>
      <c r="Z22" s="7">
        <f>0.01*('[24]HSEP0202'!$N23/(0.25*(9-'[24]HSEP0202'!$G23)))/'[24]HSEP0202'!$A23</f>
        <v>0.0008717460317460318</v>
      </c>
      <c r="AA22" s="7">
        <f>0.01*('[25]HSEP1602'!$N23/(0.25*(9-'[25]HSEP1602'!$G23)))/'[25]HSEP1602'!$A23</f>
        <v>0</v>
      </c>
      <c r="AB22" s="7">
        <f>0.01*('[26]H30SEP02'!$N23/(0.25*(9-'[26]H30SEP02'!$G23)))/'[26]H30SEP02'!$A23</f>
        <v>0</v>
      </c>
    </row>
    <row r="23" spans="2:28" ht="12">
      <c r="B23" s="5" t="s">
        <v>13</v>
      </c>
      <c r="C23" s="7">
        <f>0.01*('[1]HOCT1501'!$N24/(0.25*(9-'[1]HOCT1501'!$G24)))/'[1]HOCT1501'!$A24</f>
        <v>0</v>
      </c>
      <c r="D23" s="7">
        <f>0.01*('[2]HOCT2901  '!$N24/(0.25*(9-'[2]HOCT2901  '!$G24)))/'[2]HOCT2901  '!$A24</f>
        <v>0.0013831746031746034</v>
      </c>
      <c r="E23" s="7">
        <f>0.01*('[3]HNOV1201  )'!$N24/(0.25*(9-'[3]HNOV1201  )'!$G24)))/'[3]HNOV1201  )'!$A24</f>
        <v>0</v>
      </c>
      <c r="F23" s="7">
        <f>0.01*('[4]HNOV2601 '!$N24/(0.25*(9-'[4]HNOV2601 '!$G24)))/'[4]HNOV2601 '!$A24</f>
        <v>0.0006536507936507937</v>
      </c>
      <c r="G23" s="7">
        <f>0.01*('[5]HDEC1001'!$N24/(0.25*(9-'[5]HDEC1001'!$G24)))/'[5]HDEC1001'!$A24</f>
        <v>0</v>
      </c>
      <c r="H23" s="7">
        <f>0.01*('[6]HDEC2401'!$N24/(0.25*(9-'[6]HDEC2401'!$G24)))/'[6]HDEC2401'!$A24</f>
        <v>0.007223809523809524</v>
      </c>
      <c r="I23" s="7">
        <f>0.01*('[7]HJAN0902'!$N24/(0.25*(9-'[7]HJAN0902'!$G24)))/'[7]HJAN0902'!$A24</f>
        <v>0.0001922222222222222</v>
      </c>
      <c r="J23" s="7">
        <f>0.01*('[8]HJAN2102 '!$N24/(0.25*(9-'[8]HJAN2102 '!$G24)))/'[8]HJAN2102 '!$A24</f>
        <v>0</v>
      </c>
      <c r="K23" s="7">
        <f>0.01*('[9]HFEB0402'!$N24/(0.25*(9-'[9]HFEB0402'!$G24)))/'[9]HFEB0402'!$A24</f>
        <v>0</v>
      </c>
      <c r="L23" s="7">
        <f>0.01*('[10]HFEB1802'!$N24/(0.25*(9-'[10]HFEB1802'!$G24)))/'[10]HFEB1802'!$A24</f>
        <v>0</v>
      </c>
      <c r="M23" s="7">
        <f>0.01*('[11]HMAR0402  '!$N24/(0.25*(9-'[11]HMAR0402  '!$G24)))/'[11]HMAR0402  '!$A24</f>
        <v>0.0028471111111111115</v>
      </c>
      <c r="N23" s="7">
        <f>0.01*('[12]HMAR1802'!$N24/(0.25*(9-'[12]HMAR1802'!$G24)))/'[12]HMAR1802'!$A24</f>
        <v>0</v>
      </c>
      <c r="O23" s="7">
        <f>0.01*('[13]HAPR0102'!$N24/(0.25*(9-'[13]HAPR0102'!$G24)))/'[13]HAPR0102'!$A24</f>
        <v>0</v>
      </c>
      <c r="P23" s="7">
        <f>0.01*('[14]HAPR1502  '!$N24/(0.25*(9-'[14]HAPR1502  '!$G24)))/'[14]HAPR1502  '!$A24</f>
        <v>0</v>
      </c>
      <c r="Q23" s="7">
        <f>0.01*('[15]HAPR2902'!$N24/(0.25*(9-'[15]HAPR2902'!$G24)))/'[15]HAPR2902'!$A24</f>
        <v>0</v>
      </c>
      <c r="R23" s="7">
        <f>0.01*('[16]HMAY1302 '!$N24/(0.25*(9-'[16]HMAY1302 '!$G24)))/'[16]HMAY1302 '!$A24</f>
        <v>0.0009425396825396826</v>
      </c>
      <c r="S23" s="7">
        <f>0.01*('[17]HMAY2702'!$N24/(0.25*(9-'[17]HMAY2702'!$G24)))/'[17]HMAY2702'!$A24</f>
        <v>0</v>
      </c>
      <c r="T23" s="7">
        <f>0.01*('[18]HJUN1002'!$N24/(0.25*(9-'[18]HJUN1002'!$G24)))/'[18]HJUN1002'!$A24</f>
        <v>0</v>
      </c>
      <c r="U23" s="7">
        <f>0.01*('[19]HJUN2402'!$N24/(0.25*(9-'[19]HJUN2402'!$G24)))/'[19]HJUN2402'!$A24</f>
        <v>0</v>
      </c>
      <c r="V23" s="7">
        <f>0.01*('[20]HJUL802'!$N24/(0.25*(9-'[20]HJUL802'!$G24)))/'[20]HJUL802'!$A24</f>
        <v>0</v>
      </c>
      <c r="W23" s="7">
        <f>0.01*('[21]HJUL2202'!$N24/(0.25*(9-'[21]HJUL2202'!$G24)))/'[21]HJUL2202'!$A24</f>
        <v>0</v>
      </c>
      <c r="X23" s="7">
        <f>0.01*('[22] HAUG0502'!$N24/(0.25*(9-'[22] HAUG0502'!$G24)))/'[22] HAUG0502'!$A24</f>
        <v>0</v>
      </c>
      <c r="Y23" s="7">
        <f>0.01*('[23]HAUG1902'!$N24/(0.25*(9-'[23]HAUG1902'!$G24)))/'[23]HAUG1902'!$A24</f>
        <v>0</v>
      </c>
      <c r="Z23" s="7">
        <f>0.01*('[24]HSEP0202'!$N24/(0.25*(9-'[24]HSEP0202'!$G24)))/'[24]HSEP0202'!$A24</f>
        <v>0</v>
      </c>
      <c r="AA23" s="7">
        <f>0.01*('[25]HSEP1602'!$N24/(0.25*(9-'[25]HSEP1602'!$G24)))/'[25]HSEP1602'!$A24</f>
        <v>0</v>
      </c>
      <c r="AB23" s="7">
        <f>0.01*('[26]H30SEP02'!$N24/(0.25*(9-'[26]H30SEP02'!$G24)))/'[26]H30SEP02'!$A24</f>
        <v>0</v>
      </c>
    </row>
    <row r="24" spans="2:28" ht="12">
      <c r="B24" s="5" t="s">
        <v>14</v>
      </c>
      <c r="C24" s="7">
        <f>0.01*('[1]HOCT1501'!$N25/(0.25*(9-'[1]HOCT1501'!$G25)))/'[1]HOCT1501'!$A25</f>
        <v>0.00817094017094017</v>
      </c>
      <c r="D24" s="7">
        <f>0.01*('[2]HOCT2901  '!$N25/(0.25*(9-'[2]HOCT2901  '!$G25)))/'[2]HOCT2901  '!$A25</f>
        <v>0.006666666666666667</v>
      </c>
      <c r="E24" s="7">
        <f>0.01*('[3]HNOV1201  )'!$N25/(0.25*(9-'[3]HNOV1201  )'!$G25)))/'[3]HNOV1201  )'!$A25</f>
        <v>0.007737777777777778</v>
      </c>
      <c r="F24" s="7">
        <f>0.01*('[4]HNOV2601 '!$N25/(0.25*(9-'[4]HNOV2601 '!$G25)))/'[4]HNOV2601 '!$A25</f>
        <v>0.0014927407407407409</v>
      </c>
      <c r="G24" s="7">
        <f>0.01*('[5]HDEC1001'!$N25/(0.25*(9-'[5]HDEC1001'!$G25)))/'[5]HDEC1001'!$A25</f>
        <v>0.0012512820512820514</v>
      </c>
      <c r="H24" s="7">
        <f>0.01*('[6]HDEC2401'!$N25/(0.25*(9-'[6]HDEC2401'!$G25)))/'[6]HDEC2401'!$A25</f>
        <v>0.0036105555555555552</v>
      </c>
      <c r="I24" s="7">
        <f>0.01*('[7]HJAN0902'!$N25/(0.25*(9-'[7]HJAN0902'!$G25)))/'[7]HJAN0902'!$A25</f>
        <v>0.001181925925925926</v>
      </c>
      <c r="J24" s="7">
        <f>0.01*('[8]HJAN2102 '!$N25/(0.25*(9-'[8]HJAN2102 '!$G25)))/'[8]HJAN2102 '!$A25</f>
        <v>0</v>
      </c>
      <c r="K24" s="7">
        <f>0.01*('[9]HFEB0402'!$N25/(0.25*(9-'[9]HFEB0402'!$G25)))/'[9]HFEB0402'!$A25</f>
        <v>0.0007863703703703703</v>
      </c>
      <c r="L24" s="7">
        <f>0.01*('[10]HFEB1802'!$N25/(0.25*(9-'[10]HFEB1802'!$G25)))/'[10]HFEB1802'!$A25</f>
        <v>0</v>
      </c>
      <c r="M24" s="7">
        <f>0.01*('[11]HMAR0402  '!$N25/(0.25*(9-'[11]HMAR0402  '!$G25)))/'[11]HMAR0402  '!$A25</f>
        <v>0.007481481481481481</v>
      </c>
      <c r="N24" s="7">
        <f>0.01*('[12]HMAR1802'!$N25/(0.25*(9-'[12]HMAR1802'!$G25)))/'[12]HMAR1802'!$A25</f>
        <v>0.004288888888888889</v>
      </c>
      <c r="O24" s="7">
        <f>0.01*('[13]HAPR0102'!$N25/(0.25*(9-'[13]HAPR0102'!$G25)))/'[13]HAPR0102'!$A25</f>
        <v>0.00246</v>
      </c>
      <c r="P24" s="7">
        <f>0.01*('[14]HAPR1502  '!$N25/(0.25*(9-'[14]HAPR1502  '!$G25)))/'[14]HAPR1502  '!$A25</f>
        <v>0</v>
      </c>
      <c r="Q24" s="7">
        <f>0.01*('[15]HAPR2902'!$N25/(0.25*(9-'[15]HAPR2902'!$G25)))/'[15]HAPR2902'!$A25</f>
        <v>0.0005333333333333334</v>
      </c>
      <c r="R24" s="7">
        <f>0.01*('[16]HMAY1302 '!$N25/(0.25*(9-'[16]HMAY1302 '!$G25)))/'[16]HMAY1302 '!$A25</f>
        <v>0.0012200000000000002</v>
      </c>
      <c r="S24" s="7">
        <f>0.01*('[17]HMAY2702'!$N25/(0.25*(9-'[17]HMAY2702'!$G25)))/'[17]HMAY2702'!$A25</f>
        <v>0.004222592592592593</v>
      </c>
      <c r="T24" s="7">
        <f>0.01*('[18]HJUN1002'!$N25/(0.25*(9-'[18]HJUN1002'!$G25)))/'[18]HJUN1002'!$A25</f>
        <v>0.0024438518518518516</v>
      </c>
      <c r="U24" s="7">
        <f>0.01*('[19]HJUN2402'!$N25/(0.25*(9-'[19]HJUN2402'!$G25)))/'[19]HJUN2402'!$A25</f>
        <v>0.00021037037037037034</v>
      </c>
      <c r="V24" s="7">
        <f>0.01*('[20]HJUL802'!$N25/(0.25*(9-'[20]HJUL802'!$G25)))/'[20]HJUL802'!$A25</f>
        <v>0.00015583333333333334</v>
      </c>
      <c r="W24" s="7">
        <f>0.01*('[21]HJUL2202'!$N25/(0.25*(9-'[21]HJUL2202'!$G25)))/'[21]HJUL2202'!$A25</f>
        <v>0.00127008547008547</v>
      </c>
      <c r="X24" s="7">
        <f>0.01*('[22] HAUG0502'!$N25/(0.25*(9-'[22] HAUG0502'!$G25)))/'[22] HAUG0502'!$A25</f>
        <v>0</v>
      </c>
      <c r="Y24" s="7">
        <f>0.01*('[23]HAUG1902'!$N25/(0.25*(9-'[23]HAUG1902'!$G25)))/'[23]HAUG1902'!$A25</f>
        <v>0.0017182222222222225</v>
      </c>
      <c r="Z24" s="7">
        <f>0.01*('[24]HSEP0202'!$N25/(0.25*(9-'[24]HSEP0202'!$G25)))/'[24]HSEP0202'!$A25</f>
        <v>0</v>
      </c>
      <c r="AA24" s="7">
        <f>0.01*('[25]HSEP1602'!$N25/(0.25*(9-'[25]HSEP1602'!$G25)))/'[25]HSEP1602'!$A25</f>
        <v>0.006044444444444444</v>
      </c>
      <c r="AB24" s="7">
        <f>0.01*('[26]H30SEP02'!$N25/(0.25*(9-'[26]H30SEP02'!$G25)))/'[26]H30SEP02'!$A25</f>
        <v>0.0002068686868686869</v>
      </c>
    </row>
    <row r="25" spans="2:28" ht="12">
      <c r="B25" s="5" t="s">
        <v>15</v>
      </c>
      <c r="C25" s="7">
        <f>0.01*('[1]HOCT1501'!$N26/(0.25*(9-'[1]HOCT1501'!$G26)))/'[1]HOCT1501'!$A26</f>
        <v>0.00043213675213675214</v>
      </c>
      <c r="D25" s="7">
        <f>0.01*('[2]HOCT2901  '!$N26/(0.25*(9-'[2]HOCT2901  '!$G26)))/'[2]HOCT2901  '!$A26</f>
        <v>0.0016000000000000003</v>
      </c>
      <c r="E25" s="7">
        <f>0.01*('[3]HNOV1201  )'!$N26/(0.25*(9-'[3]HNOV1201  )'!$G26)))/'[3]HNOV1201  )'!$A26</f>
        <v>0</v>
      </c>
      <c r="F25" s="7">
        <f>0.01*('[4]HNOV2601 '!$N26/(0.25*(9-'[4]HNOV2601 '!$G26)))/'[4]HNOV2601 '!$A26</f>
        <v>0.012562962962962963</v>
      </c>
      <c r="G25" s="7">
        <f>0.01*('[5]HDEC1001'!$N26/(0.25*(9-'[5]HDEC1001'!$G26)))/'[5]HDEC1001'!$A26</f>
        <v>0.0014427350427350426</v>
      </c>
      <c r="H25" s="7">
        <f>0.01*('[6]HDEC2401'!$N26/(0.25*(9-'[6]HDEC2401'!$G26)))/'[6]HDEC2401'!$A26</f>
        <v>0</v>
      </c>
      <c r="I25" s="7">
        <f>0.01*('[7]HJAN0902'!$N26/(0.25*(9-'[7]HJAN0902'!$G26)))/'[7]HJAN0902'!$A26</f>
        <v>0</v>
      </c>
      <c r="J25" s="7">
        <f>0.01*('[8]HJAN2102 '!$N26/(0.25*(9-'[8]HJAN2102 '!$G26)))/'[8]HJAN2102 '!$A26</f>
        <v>0.0011272727272727272</v>
      </c>
      <c r="K25" s="7">
        <f>0.01*('[9]HFEB0402'!$N26/(0.25*(9-'[9]HFEB0402'!$G26)))/'[9]HFEB0402'!$A26</f>
        <v>0</v>
      </c>
      <c r="L25" s="7">
        <f>0.01*('[10]HFEB1802'!$N26/(0.25*(9-'[10]HFEB1802'!$G26)))/'[10]HFEB1802'!$A26</f>
        <v>0</v>
      </c>
      <c r="M25" s="7">
        <f>0.01*('[11]HMAR0402  '!$N26/(0.25*(9-'[11]HMAR0402  '!$G26)))/'[11]HMAR0402  '!$A26</f>
        <v>0.0004625396825396825</v>
      </c>
      <c r="N25" s="7">
        <f>0.01*('[12]HMAR1802'!$N26/(0.25*(9-'[12]HMAR1802'!$G26)))/'[12]HMAR1802'!$A26</f>
        <v>0</v>
      </c>
      <c r="O25" s="7">
        <f>0.01*('[13]HAPR0102'!$N26/(0.25*(9-'[13]HAPR0102'!$G26)))/'[13]HAPR0102'!$A26</f>
        <v>0.0020261437908496733</v>
      </c>
      <c r="P25" s="7">
        <f>0.01*('[14]HAPR1502  '!$N26/(0.25*(9-'[14]HAPR1502  '!$G26)))/'[14]HAPR1502  '!$A26</f>
        <v>0</v>
      </c>
      <c r="Q25" s="7">
        <f>0.01*('[15]HAPR2902'!$N26/(0.25*(9-'[15]HAPR2902'!$G26)))/'[15]HAPR2902'!$A26</f>
        <v>0.025682539682539685</v>
      </c>
      <c r="R25" s="7">
        <f>0.01*('[16]HMAY1302 '!$N26/(0.25*(9-'[16]HMAY1302 '!$G26)))/'[16]HMAY1302 '!$A26</f>
        <v>0.003013925925925926</v>
      </c>
      <c r="S25" s="7">
        <f>0.01*('[17]HMAY2702'!$N26/(0.25*(9-'[17]HMAY2702'!$G26)))/'[17]HMAY2702'!$A26</f>
        <v>0.003791111111111111</v>
      </c>
      <c r="T25" s="7">
        <f>0.01*('[18]HJUN1002'!$N26/(0.25*(9-'[18]HJUN1002'!$G26)))/'[18]HJUN1002'!$A26</f>
        <v>0.00677094017094017</v>
      </c>
      <c r="U25" s="7">
        <f>0.01*('[19]HJUN2402'!$N26/(0.25*(9-'[19]HJUN2402'!$G26)))/'[19]HJUN2402'!$A26</f>
        <v>0.00043555555555555557</v>
      </c>
      <c r="V25" s="7">
        <f>0.01*('[20]HJUL802'!$N26/(0.25*(9-'[20]HJUL802'!$G26)))/'[20]HJUL802'!$A26</f>
        <v>0</v>
      </c>
      <c r="W25" s="7">
        <f>0.01*('[21]HJUL2202'!$N26/(0.25*(9-'[21]HJUL2202'!$G26)))/'[21]HJUL2202'!$A26</f>
        <v>0</v>
      </c>
      <c r="X25" s="7">
        <f>0.01*('[22] HAUG0502'!$N26/(0.25*(9-'[22] HAUG0502'!$G26)))/'[22] HAUG0502'!$A26</f>
        <v>0</v>
      </c>
      <c r="Y25" s="7">
        <f>0.01*('[23]HAUG1902'!$N26/(0.25*(9-'[23]HAUG1902'!$G26)))/'[23]HAUG1902'!$A26</f>
        <v>0.00022274509803921568</v>
      </c>
      <c r="Z25" s="7">
        <f>0.01*('[24]HSEP0202'!$N26/(0.25*(9-'[24]HSEP0202'!$G26)))/'[24]HSEP0202'!$A26</f>
        <v>0</v>
      </c>
      <c r="AA25" s="7">
        <f>0.01*('[25]HSEP1602'!$N26/(0.25*(9-'[25]HSEP1602'!$G26)))/'[25]HSEP1602'!$A26</f>
        <v>0</v>
      </c>
      <c r="AB25" s="7">
        <f>0.01*('[26]H30SEP02'!$N26/(0.25*(9-'[26]H30SEP02'!$G26)))/'[26]H30SEP02'!$A26</f>
        <v>0</v>
      </c>
    </row>
    <row r="26" spans="2:28" ht="12">
      <c r="B26" s="5" t="s">
        <v>16</v>
      </c>
      <c r="C26" s="7">
        <f>0.01*('[1]HOCT1501'!$N27/(0.25*(9-'[1]HOCT1501'!$G27)))/'[1]HOCT1501'!$A27</f>
        <v>0</v>
      </c>
      <c r="D26" s="7">
        <f>0.01*('[2]HOCT2901  '!$N27/(0.25*(9-'[2]HOCT2901  '!$G27)))/'[2]HOCT2901  '!$A27</f>
        <v>0.002856507936507936</v>
      </c>
      <c r="E26" s="7">
        <f>0.01*('[3]HNOV1201  )'!$N27/(0.25*(9-'[3]HNOV1201  )'!$G27)))/'[3]HNOV1201  )'!$A27</f>
        <v>0</v>
      </c>
      <c r="F26" s="7">
        <f>0.01*('[4]HNOV2601 '!$N27/(0.25*(9-'[4]HNOV2601 '!$G27)))/'[4]HNOV2601 '!$A27</f>
        <v>0</v>
      </c>
      <c r="G26" s="7">
        <f>0.01*('[5]HDEC1001'!$N27/(0.25*(9-'[5]HDEC1001'!$G27)))/'[5]HDEC1001'!$A27</f>
        <v>0</v>
      </c>
      <c r="H26" s="7">
        <f>0.01*('[6]HDEC2401'!$N27/(0.25*(9-'[6]HDEC2401'!$G27)))/'[6]HDEC2401'!$A27</f>
        <v>0.0016227777777777777</v>
      </c>
      <c r="I26" s="7">
        <f>0.01*('[7]HJAN0902'!$N27/(0.25*(9-'[7]HJAN0902'!$G27)))/'[7]HJAN0902'!$A27</f>
        <v>0</v>
      </c>
      <c r="J26" s="7">
        <f>0.01*('[8]HJAN2102 '!$N27/(0.25*(9-'[8]HJAN2102 '!$G27)))/'[8]HJAN2102 '!$A27</f>
        <v>0</v>
      </c>
      <c r="K26" s="7">
        <f>0.01*('[9]HFEB0402'!$N27/(0.25*(9-'[9]HFEB0402'!$G27)))/'[9]HFEB0402'!$A27</f>
        <v>0</v>
      </c>
      <c r="L26" s="7">
        <f>0.01*('[10]HFEB1802'!$N27/(0.25*(9-'[10]HFEB1802'!$G27)))/'[10]HFEB1802'!$A27</f>
        <v>0</v>
      </c>
      <c r="M26" s="7">
        <f>0.01*('[11]HMAR0402  '!$N27/(0.25*(9-'[11]HMAR0402  '!$G27)))/'[11]HMAR0402  '!$A27</f>
        <v>0</v>
      </c>
      <c r="N26" s="7">
        <f>0.01*('[12]HMAR1802'!$N27/(0.25*(9-'[12]HMAR1802'!$G27)))/'[12]HMAR1802'!$A27</f>
        <v>0</v>
      </c>
      <c r="O26" s="7">
        <f>0.01*('[13]HAPR0102'!$N27/(0.25*(9-'[13]HAPR0102'!$G27)))/'[13]HAPR0102'!$A27</f>
        <v>0.0013264957264957264</v>
      </c>
      <c r="P26" s="7">
        <f>0.01*('[14]HAPR1502  '!$N27/(0.25*(9-'[14]HAPR1502  '!$G27)))/'[14]HAPR1502  '!$A27</f>
        <v>0</v>
      </c>
      <c r="Q26" s="7">
        <f>0.01*('[15]HAPR2902'!$N27/(0.25*(9-'[15]HAPR2902'!$G27)))/'[15]HAPR2902'!$A27</f>
        <v>0</v>
      </c>
      <c r="R26" s="7">
        <f>0.01*('[16]HMAY1302 '!$N27/(0.25*(9-'[16]HMAY1302 '!$G27)))/'[16]HMAY1302 '!$A27</f>
        <v>0.0006180740740740741</v>
      </c>
      <c r="S26" s="7">
        <f>0.01*('[17]HMAY2702'!$N27/(0.25*(9-'[17]HMAY2702'!$G27)))/'[17]HMAY2702'!$A27</f>
        <v>0.005522393162393163</v>
      </c>
      <c r="T26" s="7">
        <f>0.01*('[18]HJUN1002'!$N27/(0.25*(9-'[18]HJUN1002'!$G27)))/'[18]HJUN1002'!$A27</f>
        <v>0</v>
      </c>
      <c r="U26" s="7">
        <f>0.01*('[19]HJUN2402'!$N27/(0.25*(9-'[19]HJUN2402'!$G27)))/'[19]HJUN2402'!$A27</f>
        <v>0</v>
      </c>
      <c r="V26" s="7">
        <f>0.01*('[20]HJUL802'!$N27/(0.25*(9-'[20]HJUL802'!$G27)))/'[20]HJUL802'!$A27</f>
        <v>0.010096068376068376</v>
      </c>
      <c r="W26" s="7">
        <f>0.01*('[21]HJUL2202'!$N27/(0.25*(9-'[21]HJUL2202'!$G27)))/'[21]HJUL2202'!$A27</f>
        <v>0</v>
      </c>
      <c r="X26" s="7">
        <f>0.01*('[22] HAUG0502'!$N27/(0.25*(9-'[22] HAUG0502'!$G27)))/'[22] HAUG0502'!$A27</f>
        <v>0</v>
      </c>
      <c r="Y26" s="7">
        <f>0.01*('[23]HAUG1902'!$N27/(0.25*(9-'[23]HAUG1902'!$G27)))/'[23]HAUG1902'!$A27</f>
        <v>0</v>
      </c>
      <c r="Z26" s="7">
        <f>0.01*('[24]HSEP0202'!$N27/(0.25*(9-'[24]HSEP0202'!$G27)))/'[24]HSEP0202'!$A27</f>
        <v>0</v>
      </c>
      <c r="AA26" s="7">
        <f>0.01*('[25]HSEP1602'!$N27/(0.25*(9-'[25]HSEP1602'!$G27)))/'[25]HSEP1602'!$A27</f>
        <v>0</v>
      </c>
      <c r="AB26" s="7">
        <f>0.01*('[26]H30SEP02'!$N27/(0.25*(9-'[26]H30SEP02'!$G27)))/'[26]H30SEP02'!$A27</f>
        <v>0</v>
      </c>
    </row>
    <row r="27" spans="2:28" ht="12">
      <c r="B27" s="5" t="s">
        <v>17</v>
      </c>
      <c r="C27" s="7">
        <f>0.01*('[1]HOCT1501'!$N28/(0.25*(9-'[1]HOCT1501'!$G28)))/'[1]HOCT1501'!$A28</f>
        <v>0</v>
      </c>
      <c r="D27" s="7">
        <f>0.01*('[2]HOCT2901  '!$N28/(0.25*(9-'[2]HOCT2901  '!$G28)))/'[2]HOCT2901  '!$A28</f>
        <v>0</v>
      </c>
      <c r="E27" s="7">
        <f>0.01*('[3]HNOV1201  )'!$N28/(0.25*(9-'[3]HNOV1201  )'!$G28)))/'[3]HNOV1201  )'!$A28</f>
        <v>0</v>
      </c>
      <c r="F27" s="7">
        <f>0.01*('[4]HNOV2601 '!$N28/(0.25*(9-'[4]HNOV2601 '!$G28)))/'[4]HNOV2601 '!$A28</f>
        <v>0.005013037037037037</v>
      </c>
      <c r="G27" s="7">
        <f>0.01*('[5]HDEC1001'!$N28/(0.25*(9-'[5]HDEC1001'!$G28)))/'[5]HDEC1001'!$A28</f>
        <v>0.01052991452991453</v>
      </c>
      <c r="H27" s="7">
        <f>0.01*('[6]HDEC2401'!$N28/(0.25*(9-'[6]HDEC2401'!$G28)))/'[6]HDEC2401'!$A28</f>
        <v>0</v>
      </c>
      <c r="I27" s="7">
        <f>0.01*('[7]HJAN0902'!$N28/(0.25*(9-'[7]HJAN0902'!$G28)))/'[7]HJAN0902'!$A28</f>
        <v>0</v>
      </c>
      <c r="J27" s="7">
        <f>0.01*('[8]HJAN2102 '!$N28/(0.25*(9-'[8]HJAN2102 '!$G28)))/'[8]HJAN2102 '!$A28</f>
        <v>0.0004592592592592593</v>
      </c>
      <c r="K27" s="7">
        <f>0.01*('[9]HFEB0402'!$N28/(0.25*(9-'[9]HFEB0402'!$G28)))/'[9]HFEB0402'!$A28</f>
        <v>0.00015140740740740742</v>
      </c>
      <c r="L27" s="7">
        <f>0.01*('[10]HFEB1802'!$N28/(0.25*(9-'[10]HFEB1802'!$G28)))/'[10]HFEB1802'!$A28</f>
        <v>0.0023746031746031747</v>
      </c>
      <c r="M27" s="7">
        <f>0.01*('[11]HMAR0402  '!$N28/(0.25*(9-'[11]HMAR0402  '!$G28)))/'[11]HMAR0402  '!$A28</f>
        <v>0</v>
      </c>
      <c r="N27" s="7">
        <f>0.01*('[12]HMAR1802'!$N28/(0.25*(9-'[12]HMAR1802'!$G28)))/'[12]HMAR1802'!$A28</f>
        <v>0</v>
      </c>
      <c r="O27" s="7">
        <f>0.01*('[13]HAPR0102'!$N28/(0.25*(9-'[13]HAPR0102'!$G28)))/'[13]HAPR0102'!$A28</f>
        <v>0</v>
      </c>
      <c r="P27" s="7">
        <f>0.01*('[14]HAPR1502  '!$N28/(0.25*(9-'[14]HAPR1502  '!$G28)))/'[14]HAPR1502  '!$A28</f>
        <v>0</v>
      </c>
      <c r="Q27" s="7">
        <f>0.01*('[15]HAPR2902'!$N28/(0.25*(9-'[15]HAPR2902'!$G28)))/'[15]HAPR2902'!$A28</f>
        <v>0.00252991452991453</v>
      </c>
      <c r="R27" s="7">
        <f>0.01*('[16]HMAY1302 '!$N28/(0.25*(9-'[16]HMAY1302 '!$G28)))/'[16]HMAY1302 '!$A28</f>
        <v>0</v>
      </c>
      <c r="S27" s="7">
        <f>0.01*('[17]HMAY2702'!$N28/(0.25*(9-'[17]HMAY2702'!$G28)))/'[17]HMAY2702'!$A28</f>
        <v>0</v>
      </c>
      <c r="T27" s="7">
        <f>0.01*('[18]HJUN1002'!$N28/(0.25*(9-'[18]HJUN1002'!$G28)))/'[18]HJUN1002'!$A28</f>
        <v>0</v>
      </c>
      <c r="U27" s="7">
        <f>0.01*('[19]HJUN2402'!$N28/(0.25*(9-'[19]HJUN2402'!$G28)))/'[19]HJUN2402'!$A28</f>
        <v>0</v>
      </c>
      <c r="V27" s="7">
        <f>0.01*('[20]HJUL802'!$N28/(0.25*(9-'[20]HJUL802'!$G28)))/'[20]HJUL802'!$A28</f>
        <v>0</v>
      </c>
      <c r="W27" s="7">
        <f>0.01*('[21]HJUL2202'!$N28/(0.25*(9-'[21]HJUL2202'!$G28)))/'[21]HJUL2202'!$A28</f>
        <v>0</v>
      </c>
      <c r="X27" s="7">
        <f>0.01*('[22] HAUG0502'!$N28/(0.25*(9-'[22] HAUG0502'!$G28)))/'[22] HAUG0502'!$A28</f>
        <v>0</v>
      </c>
      <c r="Y27" s="7">
        <f>0.01*('[23]HAUG1902'!$N28/(0.25*(9-'[23]HAUG1902'!$G28)))/'[23]HAUG1902'!$A28</f>
        <v>0</v>
      </c>
      <c r="Z27" s="7">
        <f>0.01*('[24]HSEP0202'!$N28/(0.25*(9-'[24]HSEP0202'!$G28)))/'[24]HSEP0202'!$A28</f>
        <v>0</v>
      </c>
      <c r="AA27" s="7">
        <f>0.01*('[25]HSEP1602'!$N28/(0.25*(9-'[25]HSEP1602'!$G28)))/'[25]HSEP1602'!$A28</f>
        <v>0</v>
      </c>
      <c r="AB27" s="7">
        <f>0.01*('[26]H30SEP02'!$N28/(0.25*(9-'[26]H30SEP02'!$G28)))/'[26]H30SEP02'!$A28</f>
        <v>0</v>
      </c>
    </row>
    <row r="28" spans="2:28" ht="12">
      <c r="B28" s="5" t="s">
        <v>18</v>
      </c>
      <c r="C28" s="7">
        <f>0.01*('[1]HOCT1501'!$N29/(0.25*(9-'[1]HOCT1501'!$G29)))/'[1]HOCT1501'!$A29</f>
        <v>0</v>
      </c>
      <c r="D28" s="7">
        <f>0.01*('[2]HOCT2901  '!$N29/(0.25*(9-'[2]HOCT2901  '!$G29)))/'[2]HOCT2901  '!$A29</f>
        <v>0.0004901587301587302</v>
      </c>
      <c r="E28" s="7">
        <f>0.01*('[3]HNOV1201  )'!$N29/(0.25*(9-'[3]HNOV1201  )'!$G29)))/'[3]HNOV1201  )'!$A29</f>
        <v>0</v>
      </c>
      <c r="F28" s="7">
        <f>0.01*('[4]HNOV2601 '!$N29/(0.25*(9-'[4]HNOV2601 '!$G29)))/'[4]HNOV2601 '!$A29</f>
        <v>0</v>
      </c>
      <c r="G28" s="7">
        <f>0.01*('[5]HDEC1001'!$N29/(0.25*(9-'[5]HDEC1001'!$G29)))/'[5]HDEC1001'!$A29</f>
        <v>0.013968253968253968</v>
      </c>
      <c r="H28" s="7">
        <f>0.01*('[6]HDEC2401'!$N29/(0.25*(9-'[6]HDEC2401'!$G29)))/'[6]HDEC2401'!$A29</f>
        <v>0.0005266666666666667</v>
      </c>
      <c r="I28" s="7">
        <f>0.01*('[7]HJAN0902'!$N29/(0.25*(9-'[7]HJAN0902'!$G29)))/'[7]HJAN0902'!$A29</f>
        <v>0.00049</v>
      </c>
      <c r="J28" s="7">
        <f>0.01*('[8]HJAN2102 '!$N29/(0.25*(9-'[8]HJAN2102 '!$G29)))/'[8]HJAN2102 '!$A29</f>
        <v>0</v>
      </c>
      <c r="K28" s="7">
        <f>0.01*('[9]HFEB0402'!$N29/(0.25*(9-'[9]HFEB0402'!$G29)))/'[9]HFEB0402'!$A29</f>
        <v>0</v>
      </c>
      <c r="L28" s="7">
        <f>0.01*('[10]HFEB1802'!$N29/(0.25*(9-'[10]HFEB1802'!$G29)))/'[10]HFEB1802'!$A29</f>
        <v>0.013079365079365081</v>
      </c>
      <c r="M28" s="7">
        <f>0.01*('[11]HMAR0402  '!$N29/(0.25*(9-'[11]HMAR0402  '!$G29)))/'[11]HMAR0402  '!$A29</f>
        <v>3.4074074074074077E-05</v>
      </c>
      <c r="N28" s="7">
        <f>0.01*('[12]HMAR1802'!$N29/(0.25*(9-'[12]HMAR1802'!$G29)))/'[12]HMAR1802'!$A29</f>
        <v>0</v>
      </c>
      <c r="O28" s="7">
        <f>0.01*('[13]HAPR0102'!$N29/(0.25*(9-'[13]HAPR0102'!$G29)))/'[13]HAPR0102'!$A29</f>
        <v>0.0018596296296296297</v>
      </c>
      <c r="P28" s="7">
        <f>0.01*('[14]HAPR1502  '!$N29/(0.25*(9-'[14]HAPR1502  '!$G29)))/'[14]HAPR1502  '!$A29</f>
        <v>0.0035189743589743587</v>
      </c>
      <c r="Q28" s="7">
        <f>0.01*('[15]HAPR2902'!$N29/(0.25*(9-'[15]HAPR2902'!$G29)))/'[15]HAPR2902'!$A29</f>
        <v>0.004900952380952381</v>
      </c>
      <c r="R28" s="7">
        <f>0.01*('[16]HMAY1302 '!$N29/(0.25*(9-'[16]HMAY1302 '!$G29)))/'[16]HMAY1302 '!$A29</f>
        <v>0</v>
      </c>
      <c r="S28" s="7">
        <f>0.01*('[17]HMAY2702'!$N29/(0.25*(9-'[17]HMAY2702'!$G29)))/'[17]HMAY2702'!$A29</f>
        <v>0</v>
      </c>
      <c r="T28" s="7">
        <f>0.01*('[18]HJUN1002'!$N29/(0.25*(9-'[18]HJUN1002'!$G29)))/'[18]HJUN1002'!$A29</f>
        <v>0</v>
      </c>
      <c r="U28" s="7">
        <f>0.01*('[19]HJUN2402'!$N29/(0.25*(9-'[19]HJUN2402'!$G29)))/'[19]HJUN2402'!$A29</f>
        <v>0</v>
      </c>
      <c r="V28" s="7">
        <f>0.01*('[20]HJUL802'!$N29/(0.25*(9-'[20]HJUL802'!$G29)))/'[20]HJUL802'!$A29</f>
        <v>0.01411965811965812</v>
      </c>
      <c r="W28" s="7">
        <f>0.01*('[21]HJUL2202'!$N29/(0.25*(9-'[21]HJUL2202'!$G29)))/'[21]HJUL2202'!$A29</f>
        <v>0.013777777777777778</v>
      </c>
      <c r="X28" s="7">
        <f>0.01*('[22] HAUG0502'!$N29/(0.25*(9-'[22] HAUG0502'!$G29)))/'[22] HAUG0502'!$A29</f>
        <v>0</v>
      </c>
      <c r="Y28" s="7">
        <f>0.01*('[23]HAUG1902'!$N29/(0.25*(9-'[23]HAUG1902'!$G29)))/'[23]HAUG1902'!$A29</f>
        <v>0.0013203174603174603</v>
      </c>
      <c r="Z28" s="7">
        <f>0.01*('[24]HSEP0202'!$N29/(0.25*(9-'[24]HSEP0202'!$G29)))/'[24]HSEP0202'!$A29</f>
        <v>0.0009892063492063492</v>
      </c>
      <c r="AA28" s="7">
        <f>0.01*('[25]HSEP1602'!$N29/(0.25*(9-'[25]HSEP1602'!$G29)))/'[25]HSEP1602'!$A29</f>
        <v>0</v>
      </c>
      <c r="AB28" s="7">
        <f>0.01*('[26]H30SEP02'!$N29/(0.25*(9-'[26]H30SEP02'!$G29)))/'[26]H30SEP02'!$A29</f>
        <v>0</v>
      </c>
    </row>
    <row r="29" spans="2:28" ht="12">
      <c r="B29" s="5" t="s">
        <v>19</v>
      </c>
      <c r="C29" s="7">
        <f>0.01*('[1]HOCT1501'!$N30/(0.25*(9-'[1]HOCT1501'!$G30)))/'[1]HOCT1501'!$A30</f>
        <v>0</v>
      </c>
      <c r="D29" s="7">
        <f>0.01*('[2]HOCT2901  '!$N30/(0.25*(9-'[2]HOCT2901  '!$G30)))/'[2]HOCT2901  '!$A30</f>
        <v>0</v>
      </c>
      <c r="E29" s="7">
        <f>0.01*('[3]HNOV1201  )'!$N30/(0.25*(9-'[3]HNOV1201  )'!$G30)))/'[3]HNOV1201  )'!$A30</f>
        <v>0</v>
      </c>
      <c r="F29" s="7">
        <f>0.01*('[4]HNOV2601 '!$N30/(0.25*(9-'[4]HNOV2601 '!$G30)))/'[4]HNOV2601 '!$A30</f>
        <v>0</v>
      </c>
      <c r="G29" s="7">
        <f>0.01*('[5]HDEC1001'!$N30/(0.25*(9-'[5]HDEC1001'!$G30)))/'[5]HDEC1001'!$A30</f>
        <v>0.0029653968253968255</v>
      </c>
      <c r="H29" s="7">
        <f>0.01*('[6]HDEC2401'!$N30/(0.25*(9-'[6]HDEC2401'!$G30)))/'[6]HDEC2401'!$A30</f>
        <v>0.0017682539682539686</v>
      </c>
      <c r="I29" s="7">
        <f>0.01*('[7]HJAN0902'!$N30/(0.25*(9-'[7]HJAN0902'!$G30)))/'[7]HJAN0902'!$A30</f>
        <v>0</v>
      </c>
      <c r="J29" s="7">
        <f>0.01*('[8]HJAN2102 '!$N30/(0.25*(9-'[8]HJAN2102 '!$G30)))/'[8]HJAN2102 '!$A30</f>
        <v>0</v>
      </c>
      <c r="K29" s="7">
        <f>0.01*('[9]HFEB0402'!$N30/(0.25*(9-'[9]HFEB0402'!$G30)))/'[9]HFEB0402'!$A30</f>
        <v>0.0003644444444444444</v>
      </c>
      <c r="L29" s="7">
        <f>0.01*('[10]HFEB1802'!$N30/(0.25*(9-'[10]HFEB1802'!$G30)))/'[10]HFEB1802'!$A30</f>
        <v>0</v>
      </c>
      <c r="M29" s="7">
        <f>0.01*('[11]HMAR0402  '!$N30/(0.25*(9-'[11]HMAR0402  '!$G30)))/'[11]HMAR0402  '!$A30</f>
        <v>0</v>
      </c>
      <c r="N29" s="7">
        <f>0.01*('[12]HMAR1802'!$N30/(0.25*(9-'[12]HMAR1802'!$G30)))/'[12]HMAR1802'!$A30</f>
        <v>0</v>
      </c>
      <c r="O29" s="7">
        <f>0.01*('[13]HAPR0102'!$N30/(0.25*(9-'[13]HAPR0102'!$G30)))/'[13]HAPR0102'!$A30</f>
        <v>0</v>
      </c>
      <c r="P29" s="7">
        <f>0.01*('[14]HAPR1502  '!$N30/(0.25*(9-'[14]HAPR1502  '!$G30)))/'[14]HAPR1502  '!$A30</f>
        <v>0.005187350427350428</v>
      </c>
      <c r="Q29" s="7">
        <f>0.01*('[15]HAPR2902'!$N30/(0.25*(9-'[15]HAPR2902'!$G30)))/'[15]HAPR2902'!$A30</f>
        <v>0</v>
      </c>
      <c r="R29" s="7">
        <f>0.01*('[16]HMAY1302 '!$N30/(0.25*(9-'[16]HMAY1302 '!$G30)))/'[16]HMAY1302 '!$A30</f>
        <v>0.0006701587301587302</v>
      </c>
      <c r="S29" s="7">
        <f>0.01*('[17]HMAY2702'!$N30/(0.25*(9-'[17]HMAY2702'!$G30)))/'[17]HMAY2702'!$A30</f>
        <v>0</v>
      </c>
      <c r="T29" s="7">
        <f>0.01*('[18]HJUN1002'!$N30/(0.25*(9-'[18]HJUN1002'!$G30)))/'[18]HJUN1002'!$A30</f>
        <v>0</v>
      </c>
      <c r="U29" s="7">
        <f>0.01*('[19]HJUN2402'!$N30/(0.25*(9-'[19]HJUN2402'!$G30)))/'[19]HJUN2402'!$A30</f>
        <v>0.0005537777777777778</v>
      </c>
      <c r="V29" s="7">
        <f>0.01*('[20]HJUL802'!$N30/(0.25*(9-'[20]HJUL802'!$G30)))/'[20]HJUL802'!$A30</f>
        <v>0</v>
      </c>
      <c r="W29" s="7">
        <f>0.01*('[21]HJUL2202'!$N30/(0.25*(9-'[21]HJUL2202'!$G30)))/'[21]HJUL2202'!$A30</f>
        <v>0</v>
      </c>
      <c r="X29" s="7">
        <f>0.01*('[22] HAUG0502'!$N30/(0.25*(9-'[22] HAUG0502'!$G30)))/'[22] HAUG0502'!$A30</f>
        <v>0</v>
      </c>
      <c r="Y29" s="7">
        <f>0.01*('[23]HAUG1902'!$N30/(0.25*(9-'[23]HAUG1902'!$G30)))/'[23]HAUG1902'!$A30</f>
        <v>0</v>
      </c>
      <c r="Z29" s="7">
        <f>0.01*('[24]HSEP0202'!$N30/(0.25*(9-'[24]HSEP0202'!$G30)))/'[24]HSEP0202'!$A30</f>
        <v>0</v>
      </c>
      <c r="AA29" s="7">
        <f>0.01*('[25]HSEP1602'!$N30/(0.25*(9-'[25]HSEP1602'!$G30)))/'[25]HSEP1602'!$A30</f>
        <v>0</v>
      </c>
      <c r="AB29" s="7">
        <f>0.01*('[26]H30SEP02'!$N30/(0.25*(9-'[26]H30SEP02'!$G30)))/'[26]H30SEP02'!$A30</f>
        <v>0</v>
      </c>
    </row>
    <row r="31" spans="2:38" s="2" customFormat="1" ht="12">
      <c r="B31" s="4" t="s">
        <v>1</v>
      </c>
      <c r="C31" s="3">
        <f>LEAFDATA0102!C31</f>
        <v>37179</v>
      </c>
      <c r="D31" s="3">
        <f>LEAFDATA0102!D31</f>
        <v>37193</v>
      </c>
      <c r="E31" s="3">
        <f>LEAFDATA0102!E31</f>
        <v>37207</v>
      </c>
      <c r="F31" s="3">
        <f>LEAFDATA0102!F31</f>
        <v>37221</v>
      </c>
      <c r="G31" s="3">
        <f>LEAFDATA0102!G31</f>
        <v>37235</v>
      </c>
      <c r="H31" s="3">
        <f>LEAFDATA0102!H31</f>
        <v>37249</v>
      </c>
      <c r="I31" s="3">
        <f>LEAFDATA0102!I31</f>
        <v>37265</v>
      </c>
      <c r="J31" s="3">
        <f>LEAFDATA0102!J31</f>
        <v>37277</v>
      </c>
      <c r="K31" s="3">
        <f>LEAFDATA0102!K31</f>
        <v>37291</v>
      </c>
      <c r="L31" s="3">
        <f>LEAFDATA0102!L31</f>
        <v>37305</v>
      </c>
      <c r="M31" s="3">
        <f>LEAFDATA0102!M31</f>
        <v>37319</v>
      </c>
      <c r="N31" s="3">
        <f>LEAFDATA0102!N31</f>
        <v>37333</v>
      </c>
      <c r="O31" s="3">
        <f>LEAFDATA0102!O31</f>
        <v>37347</v>
      </c>
      <c r="P31" s="3">
        <f>LEAFDATA0102!P31</f>
        <v>37361</v>
      </c>
      <c r="Q31" s="3">
        <f>LEAFDATA0102!Q31</f>
        <v>37375</v>
      </c>
      <c r="R31" s="3">
        <f>LEAFDATA0102!R31</f>
        <v>37389</v>
      </c>
      <c r="S31" s="3">
        <f>LEAFDATA0102!S31</f>
        <v>37403</v>
      </c>
      <c r="T31" s="3">
        <f>LEAFDATA0102!T31</f>
        <v>37417</v>
      </c>
      <c r="U31" s="3">
        <f>LEAFDATA0102!U31</f>
        <v>37431</v>
      </c>
      <c r="V31" s="3">
        <f>LEAFDATA0102!V31</f>
        <v>37445</v>
      </c>
      <c r="W31" s="3">
        <f>LEAFDATA0102!W31</f>
        <v>37459</v>
      </c>
      <c r="X31" s="3">
        <f>LEAFDATA0102!X31</f>
        <v>37473</v>
      </c>
      <c r="Y31" s="3">
        <f>LEAFDATA0102!Y31</f>
        <v>37487</v>
      </c>
      <c r="Z31" s="3">
        <f>LEAFDATA0102!Z31</f>
        <v>37501</v>
      </c>
      <c r="AA31" s="3">
        <f>LEAFDATA0102!AA31</f>
        <v>37515</v>
      </c>
      <c r="AB31" s="3">
        <f>LEAFDATA0102!AB31</f>
        <v>37529</v>
      </c>
      <c r="AC31" s="11"/>
      <c r="AL31" s="18"/>
    </row>
    <row r="32" spans="2:28" ht="12">
      <c r="B32" s="5" t="s">
        <v>21</v>
      </c>
      <c r="C32" s="7">
        <f aca="true" t="shared" si="0" ref="C32:AB32">AVERAGE(C12:C17)</f>
        <v>0.003538207163207163</v>
      </c>
      <c r="D32" s="7">
        <f t="shared" si="0"/>
        <v>0.0005216402116402116</v>
      </c>
      <c r="E32" s="7">
        <f t="shared" si="0"/>
        <v>0.00042990476190476193</v>
      </c>
      <c r="F32" s="7">
        <f t="shared" si="0"/>
        <v>0.0021121697530864197</v>
      </c>
      <c r="G32" s="7">
        <f t="shared" si="0"/>
        <v>0.0031549607182940515</v>
      </c>
      <c r="H32" s="7">
        <f t="shared" si="0"/>
        <v>0.002911712962962963</v>
      </c>
      <c r="I32" s="7">
        <f t="shared" si="0"/>
        <v>0.0004261728395061728</v>
      </c>
      <c r="J32" s="7">
        <f t="shared" si="0"/>
        <v>0.0032702697056030392</v>
      </c>
      <c r="K32" s="7">
        <f t="shared" si="0"/>
        <v>0.00040708994708994707</v>
      </c>
      <c r="L32" s="7">
        <f t="shared" si="0"/>
        <v>0</v>
      </c>
      <c r="M32" s="7">
        <f t="shared" si="0"/>
        <v>0.0013348709808709807</v>
      </c>
      <c r="N32" s="7">
        <f t="shared" si="0"/>
        <v>0.000742412155745489</v>
      </c>
      <c r="O32" s="7">
        <f t="shared" si="0"/>
        <v>0.00017373219373219374</v>
      </c>
      <c r="P32" s="7">
        <f t="shared" si="0"/>
        <v>0</v>
      </c>
      <c r="Q32" s="7">
        <f t="shared" si="0"/>
        <v>0.0016953086419753086</v>
      </c>
      <c r="R32" s="7">
        <f t="shared" si="0"/>
        <v>0.0011947985347985348</v>
      </c>
      <c r="S32" s="7">
        <f t="shared" si="0"/>
        <v>0.0010934320987654321</v>
      </c>
      <c r="T32" s="7">
        <f t="shared" si="0"/>
        <v>0.0003045432098765432</v>
      </c>
      <c r="U32" s="7">
        <f t="shared" si="0"/>
        <v>0</v>
      </c>
      <c r="V32" s="7">
        <f t="shared" si="0"/>
        <v>0.0008887407407407407</v>
      </c>
      <c r="W32" s="7">
        <f t="shared" si="0"/>
        <v>0.001931058201058201</v>
      </c>
      <c r="X32" s="7">
        <f t="shared" si="0"/>
        <v>0.001550634920634921</v>
      </c>
      <c r="Y32" s="7">
        <f t="shared" si="0"/>
        <v>0.00022587654320987657</v>
      </c>
      <c r="Z32" s="7">
        <f t="shared" si="0"/>
        <v>0.00011694342694342694</v>
      </c>
      <c r="AA32" s="7">
        <f t="shared" si="0"/>
        <v>0.0025948305274971946</v>
      </c>
      <c r="AB32" s="7">
        <f t="shared" si="0"/>
        <v>0.0007688888888888889</v>
      </c>
    </row>
    <row r="33" spans="2:28" ht="12">
      <c r="B33" s="5" t="s">
        <v>22</v>
      </c>
      <c r="C33" s="7">
        <f aca="true" t="shared" si="1" ref="C33:AB33">AVERAGE(C18:C23)</f>
        <v>0.0022007407407407405</v>
      </c>
      <c r="D33" s="7">
        <f t="shared" si="1"/>
        <v>0.0012464021164021164</v>
      </c>
      <c r="E33" s="7">
        <f t="shared" si="1"/>
        <v>0.0019943345543345548</v>
      </c>
      <c r="F33" s="7">
        <f t="shared" si="1"/>
        <v>0.00048276895943562617</v>
      </c>
      <c r="G33" s="7">
        <f t="shared" si="1"/>
        <v>0.0023422927689594353</v>
      </c>
      <c r="H33" s="7">
        <f t="shared" si="1"/>
        <v>0.0018197089947089948</v>
      </c>
      <c r="I33" s="7">
        <f t="shared" si="1"/>
        <v>0.0002974537037037037</v>
      </c>
      <c r="J33" s="7">
        <f t="shared" si="1"/>
        <v>0.00011845679012345681</v>
      </c>
      <c r="K33" s="7">
        <f t="shared" si="1"/>
        <v>0.009392546296296296</v>
      </c>
      <c r="L33" s="7">
        <f t="shared" si="1"/>
        <v>0.0020687830687830693</v>
      </c>
      <c r="M33" s="7">
        <f t="shared" si="1"/>
        <v>0.00168879012345679</v>
      </c>
      <c r="N33" s="7">
        <f t="shared" si="1"/>
        <v>0.0003303240740740741</v>
      </c>
      <c r="O33" s="7">
        <f t="shared" si="1"/>
        <v>0</v>
      </c>
      <c r="P33" s="7">
        <f t="shared" si="1"/>
        <v>0</v>
      </c>
      <c r="Q33" s="7">
        <f t="shared" si="1"/>
        <v>0.000888888888888889</v>
      </c>
      <c r="R33" s="7">
        <f t="shared" si="1"/>
        <v>0.0028695238095238097</v>
      </c>
      <c r="S33" s="7">
        <f t="shared" si="1"/>
        <v>0.003935802469135803</v>
      </c>
      <c r="T33" s="7">
        <f t="shared" si="1"/>
        <v>0</v>
      </c>
      <c r="U33" s="7">
        <f t="shared" si="1"/>
        <v>0.0020059753086419754</v>
      </c>
      <c r="V33" s="7">
        <f t="shared" si="1"/>
        <v>0.0006595441595441596</v>
      </c>
      <c r="W33" s="7">
        <f t="shared" si="1"/>
        <v>0.0007332804232804232</v>
      </c>
      <c r="X33" s="7">
        <f t="shared" si="1"/>
        <v>0.0009263410663410664</v>
      </c>
      <c r="Y33" s="7">
        <f t="shared" si="1"/>
        <v>0.0022860043572984754</v>
      </c>
      <c r="Z33" s="7">
        <f t="shared" si="1"/>
        <v>0.0007452910052910053</v>
      </c>
      <c r="AA33" s="7">
        <f t="shared" si="1"/>
        <v>0.0003451358024691358</v>
      </c>
      <c r="AB33" s="7">
        <f t="shared" si="1"/>
        <v>0.000808641975308642</v>
      </c>
    </row>
    <row r="34" spans="2:28" ht="12">
      <c r="B34" s="5" t="s">
        <v>23</v>
      </c>
      <c r="C34" s="7">
        <f aca="true" t="shared" si="2" ref="C34:W34">AVERAGE(C24:C29)</f>
        <v>0.0014338461538461536</v>
      </c>
      <c r="D34" s="7">
        <f t="shared" si="2"/>
        <v>0.0019355555555555556</v>
      </c>
      <c r="E34" s="7">
        <f t="shared" si="2"/>
        <v>0.0012896296296296297</v>
      </c>
      <c r="F34" s="7">
        <f t="shared" si="2"/>
        <v>0.0031781234567901232</v>
      </c>
      <c r="G34" s="7">
        <f t="shared" si="2"/>
        <v>0.005026263736263736</v>
      </c>
      <c r="H34" s="7">
        <f t="shared" si="2"/>
        <v>0.0012547089947089946</v>
      </c>
      <c r="I34" s="7">
        <f t="shared" si="2"/>
        <v>0.0002786543209876543</v>
      </c>
      <c r="J34" s="7">
        <f t="shared" si="2"/>
        <v>0.0002644219977553311</v>
      </c>
      <c r="K34" s="7">
        <f t="shared" si="2"/>
        <v>0.00021703703703703704</v>
      </c>
      <c r="L34" s="7">
        <f t="shared" si="2"/>
        <v>0.002575661375661376</v>
      </c>
      <c r="M34" s="7">
        <f t="shared" si="2"/>
        <v>0.0013296825396825395</v>
      </c>
      <c r="N34" s="7">
        <f t="shared" si="2"/>
        <v>0.0007148148148148148</v>
      </c>
      <c r="O34" s="7">
        <f t="shared" si="2"/>
        <v>0.0012787115244958383</v>
      </c>
      <c r="P34" s="7">
        <f t="shared" si="2"/>
        <v>0.001451054131054131</v>
      </c>
      <c r="Q34" s="7">
        <f t="shared" si="2"/>
        <v>0.005607789987789988</v>
      </c>
      <c r="R34" s="7">
        <f t="shared" si="2"/>
        <v>0.0009203597883597883</v>
      </c>
      <c r="S34" s="7">
        <f t="shared" si="2"/>
        <v>0.0022560161443494777</v>
      </c>
      <c r="T34" s="7">
        <f t="shared" si="2"/>
        <v>0.0015357986704653368</v>
      </c>
      <c r="U34" s="7">
        <f t="shared" si="2"/>
        <v>0.0001999506172839506</v>
      </c>
      <c r="V34" s="7">
        <f t="shared" si="2"/>
        <v>0.004061926638176638</v>
      </c>
      <c r="W34" s="7">
        <f t="shared" si="2"/>
        <v>0.0025079772079772077</v>
      </c>
      <c r="X34" s="7">
        <f>AVERAGE(X24:X29)</f>
        <v>0</v>
      </c>
      <c r="Y34" s="7">
        <f>AVERAGE(Y24:Y29)</f>
        <v>0.0005435474634298165</v>
      </c>
      <c r="Z34" s="7">
        <f>AVERAGE(Z24:Z29)</f>
        <v>0.00016486772486772486</v>
      </c>
      <c r="AA34" s="7">
        <f>AVERAGE(AA24:AA29)</f>
        <v>0.0010074074074074074</v>
      </c>
      <c r="AB34" s="7">
        <f>AVERAGE(AB24:AB29)</f>
        <v>3.4478114478114485E-05</v>
      </c>
    </row>
    <row r="35" spans="2:28" ht="12">
      <c r="B35" s="5" t="s">
        <v>24</v>
      </c>
      <c r="C35" s="7">
        <f>AVERAGE(C32:C34)</f>
        <v>0.002390931352598019</v>
      </c>
      <c r="D35" s="7">
        <f aca="true" t="shared" si="3" ref="D35:W35">AVERAGE(D12:D29)</f>
        <v>0.0012345326278659613</v>
      </c>
      <c r="E35" s="7">
        <f t="shared" si="3"/>
        <v>0.0012379563152896487</v>
      </c>
      <c r="F35" s="7">
        <f t="shared" si="3"/>
        <v>0.00192435405643739</v>
      </c>
      <c r="G35" s="7">
        <f t="shared" si="3"/>
        <v>0.0035078390745057414</v>
      </c>
      <c r="H35" s="7">
        <f t="shared" si="3"/>
        <v>0.0019953769841269844</v>
      </c>
      <c r="I35" s="7">
        <f t="shared" si="3"/>
        <v>0.0003340936213991769</v>
      </c>
      <c r="J35" s="7">
        <f t="shared" si="3"/>
        <v>0.0012177161644939425</v>
      </c>
      <c r="K35" s="7">
        <f t="shared" si="3"/>
        <v>0.0033388910934744266</v>
      </c>
      <c r="L35" s="7">
        <f t="shared" si="3"/>
        <v>0.0015481481481481483</v>
      </c>
      <c r="M35" s="7">
        <f t="shared" si="3"/>
        <v>0.0014511145480034368</v>
      </c>
      <c r="N35" s="7">
        <f t="shared" si="3"/>
        <v>0.0005958503482114593</v>
      </c>
      <c r="O35" s="7">
        <f t="shared" si="3"/>
        <v>0.0004841479060760107</v>
      </c>
      <c r="P35" s="7">
        <f t="shared" si="3"/>
        <v>0.000483684710351377</v>
      </c>
      <c r="Q35" s="7">
        <f t="shared" si="3"/>
        <v>0.002730662506218062</v>
      </c>
      <c r="R35" s="7">
        <f t="shared" si="3"/>
        <v>0.0016615607108940442</v>
      </c>
      <c r="S35" s="7">
        <f t="shared" si="3"/>
        <v>0.0024284169040835707</v>
      </c>
      <c r="T35" s="7">
        <f t="shared" si="3"/>
        <v>0.0006134472934472934</v>
      </c>
      <c r="U35" s="7">
        <f t="shared" si="3"/>
        <v>0.0007353086419753088</v>
      </c>
      <c r="V35" s="7">
        <f t="shared" si="3"/>
        <v>0.0018700705128205128</v>
      </c>
      <c r="W35" s="7">
        <f t="shared" si="3"/>
        <v>0.0017241052774386108</v>
      </c>
      <c r="X35" s="7">
        <f>AVERAGE(X32:X34)</f>
        <v>0.0008256586623253291</v>
      </c>
      <c r="Y35" s="7">
        <f>AVERAGE(Y12:Y29)</f>
        <v>0.0010184761213127226</v>
      </c>
      <c r="Z35" s="7">
        <f>AVERAGE(Z12:Z29)</f>
        <v>0.00034236738570071903</v>
      </c>
      <c r="AA35" s="7">
        <f>AVERAGE(AA12:AA29)</f>
        <v>0.001315791245791246</v>
      </c>
      <c r="AB35" s="7">
        <f>AVERAGE(AB12:AB29)</f>
        <v>0.0005373363262252152</v>
      </c>
    </row>
    <row r="37" spans="2:28" ht="12">
      <c r="B37" s="5" t="s">
        <v>25</v>
      </c>
      <c r="C37">
        <f aca="true" t="shared" si="4" ref="C37:AB37">COUNT(C12:C17)</f>
        <v>6</v>
      </c>
      <c r="D37">
        <f t="shared" si="4"/>
        <v>6</v>
      </c>
      <c r="E37">
        <f t="shared" si="4"/>
        <v>6</v>
      </c>
      <c r="F37">
        <f t="shared" si="4"/>
        <v>6</v>
      </c>
      <c r="G37">
        <f t="shared" si="4"/>
        <v>6</v>
      </c>
      <c r="H37">
        <f t="shared" si="4"/>
        <v>6</v>
      </c>
      <c r="I37">
        <f t="shared" si="4"/>
        <v>6</v>
      </c>
      <c r="J37">
        <f t="shared" si="4"/>
        <v>6</v>
      </c>
      <c r="K37">
        <f t="shared" si="4"/>
        <v>6</v>
      </c>
      <c r="L37">
        <f t="shared" si="4"/>
        <v>6</v>
      </c>
      <c r="M37">
        <f t="shared" si="4"/>
        <v>6</v>
      </c>
      <c r="N37">
        <f t="shared" si="4"/>
        <v>6</v>
      </c>
      <c r="O37">
        <f t="shared" si="4"/>
        <v>6</v>
      </c>
      <c r="P37">
        <f t="shared" si="4"/>
        <v>6</v>
      </c>
      <c r="Q37">
        <f t="shared" si="4"/>
        <v>6</v>
      </c>
      <c r="R37">
        <f t="shared" si="4"/>
        <v>6</v>
      </c>
      <c r="S37">
        <f t="shared" si="4"/>
        <v>6</v>
      </c>
      <c r="T37">
        <f t="shared" si="4"/>
        <v>6</v>
      </c>
      <c r="U37">
        <f t="shared" si="4"/>
        <v>6</v>
      </c>
      <c r="V37">
        <f t="shared" si="4"/>
        <v>6</v>
      </c>
      <c r="W37">
        <f t="shared" si="4"/>
        <v>6</v>
      </c>
      <c r="X37">
        <f t="shared" si="4"/>
        <v>6</v>
      </c>
      <c r="Y37">
        <f t="shared" si="4"/>
        <v>6</v>
      </c>
      <c r="Z37">
        <f t="shared" si="4"/>
        <v>6</v>
      </c>
      <c r="AA37">
        <f t="shared" si="4"/>
        <v>6</v>
      </c>
      <c r="AB37">
        <f t="shared" si="4"/>
        <v>6</v>
      </c>
    </row>
    <row r="38" spans="2:28" ht="12">
      <c r="B38" s="5" t="s">
        <v>26</v>
      </c>
      <c r="C38">
        <f aca="true" t="shared" si="5" ref="C38:AB38">COUNT(C18:C23)</f>
        <v>6</v>
      </c>
      <c r="D38">
        <f t="shared" si="5"/>
        <v>6</v>
      </c>
      <c r="E38">
        <f t="shared" si="5"/>
        <v>6</v>
      </c>
      <c r="F38">
        <f t="shared" si="5"/>
        <v>6</v>
      </c>
      <c r="G38">
        <f t="shared" si="5"/>
        <v>6</v>
      </c>
      <c r="H38">
        <f t="shared" si="5"/>
        <v>6</v>
      </c>
      <c r="I38">
        <f t="shared" si="5"/>
        <v>6</v>
      </c>
      <c r="J38">
        <f t="shared" si="5"/>
        <v>6</v>
      </c>
      <c r="K38">
        <f t="shared" si="5"/>
        <v>6</v>
      </c>
      <c r="L38">
        <f t="shared" si="5"/>
        <v>6</v>
      </c>
      <c r="M38">
        <f t="shared" si="5"/>
        <v>6</v>
      </c>
      <c r="N38">
        <f t="shared" si="5"/>
        <v>6</v>
      </c>
      <c r="O38">
        <f t="shared" si="5"/>
        <v>6</v>
      </c>
      <c r="P38">
        <f t="shared" si="5"/>
        <v>6</v>
      </c>
      <c r="Q38">
        <f t="shared" si="5"/>
        <v>6</v>
      </c>
      <c r="R38">
        <f t="shared" si="5"/>
        <v>6</v>
      </c>
      <c r="S38">
        <f t="shared" si="5"/>
        <v>6</v>
      </c>
      <c r="T38">
        <f t="shared" si="5"/>
        <v>6</v>
      </c>
      <c r="U38">
        <f t="shared" si="5"/>
        <v>6</v>
      </c>
      <c r="V38">
        <f t="shared" si="5"/>
        <v>6</v>
      </c>
      <c r="W38">
        <f t="shared" si="5"/>
        <v>6</v>
      </c>
      <c r="X38">
        <f t="shared" si="5"/>
        <v>6</v>
      </c>
      <c r="Y38">
        <f t="shared" si="5"/>
        <v>6</v>
      </c>
      <c r="Z38">
        <f t="shared" si="5"/>
        <v>6</v>
      </c>
      <c r="AA38">
        <f t="shared" si="5"/>
        <v>6</v>
      </c>
      <c r="AB38">
        <f t="shared" si="5"/>
        <v>6</v>
      </c>
    </row>
    <row r="39" spans="2:28" ht="12">
      <c r="B39" s="5" t="s">
        <v>27</v>
      </c>
      <c r="C39">
        <f aca="true" t="shared" si="6" ref="C39:AB39">COUNT(C24:C29)</f>
        <v>6</v>
      </c>
      <c r="D39">
        <f t="shared" si="6"/>
        <v>6</v>
      </c>
      <c r="E39">
        <f t="shared" si="6"/>
        <v>6</v>
      </c>
      <c r="F39">
        <f t="shared" si="6"/>
        <v>6</v>
      </c>
      <c r="G39">
        <f t="shared" si="6"/>
        <v>6</v>
      </c>
      <c r="H39">
        <f t="shared" si="6"/>
        <v>6</v>
      </c>
      <c r="I39">
        <f t="shared" si="6"/>
        <v>6</v>
      </c>
      <c r="J39">
        <f t="shared" si="6"/>
        <v>6</v>
      </c>
      <c r="K39">
        <f t="shared" si="6"/>
        <v>6</v>
      </c>
      <c r="L39">
        <f t="shared" si="6"/>
        <v>6</v>
      </c>
      <c r="M39">
        <f t="shared" si="6"/>
        <v>6</v>
      </c>
      <c r="N39">
        <f t="shared" si="6"/>
        <v>6</v>
      </c>
      <c r="O39">
        <f t="shared" si="6"/>
        <v>6</v>
      </c>
      <c r="P39">
        <f t="shared" si="6"/>
        <v>6</v>
      </c>
      <c r="Q39">
        <f t="shared" si="6"/>
        <v>6</v>
      </c>
      <c r="R39">
        <f t="shared" si="6"/>
        <v>6</v>
      </c>
      <c r="S39">
        <f t="shared" si="6"/>
        <v>6</v>
      </c>
      <c r="T39">
        <f t="shared" si="6"/>
        <v>6</v>
      </c>
      <c r="U39">
        <f t="shared" si="6"/>
        <v>6</v>
      </c>
      <c r="V39">
        <f t="shared" si="6"/>
        <v>6</v>
      </c>
      <c r="W39">
        <f t="shared" si="6"/>
        <v>6</v>
      </c>
      <c r="X39">
        <f t="shared" si="6"/>
        <v>6</v>
      </c>
      <c r="Y39">
        <f t="shared" si="6"/>
        <v>6</v>
      </c>
      <c r="Z39">
        <f t="shared" si="6"/>
        <v>6</v>
      </c>
      <c r="AA39">
        <f t="shared" si="6"/>
        <v>6</v>
      </c>
      <c r="AB39">
        <f t="shared" si="6"/>
        <v>6</v>
      </c>
    </row>
    <row r="40" spans="2:33" ht="12">
      <c r="B40" s="5" t="s">
        <v>28</v>
      </c>
      <c r="C40">
        <f aca="true" t="shared" si="7" ref="C40:AB40">COUNT(C12:C29)</f>
        <v>18</v>
      </c>
      <c r="D40">
        <f t="shared" si="7"/>
        <v>18</v>
      </c>
      <c r="E40">
        <f t="shared" si="7"/>
        <v>18</v>
      </c>
      <c r="F40">
        <f t="shared" si="7"/>
        <v>18</v>
      </c>
      <c r="G40">
        <f t="shared" si="7"/>
        <v>18</v>
      </c>
      <c r="H40">
        <f t="shared" si="7"/>
        <v>18</v>
      </c>
      <c r="I40">
        <f t="shared" si="7"/>
        <v>18</v>
      </c>
      <c r="J40">
        <f t="shared" si="7"/>
        <v>18</v>
      </c>
      <c r="K40">
        <f t="shared" si="7"/>
        <v>18</v>
      </c>
      <c r="L40">
        <f t="shared" si="7"/>
        <v>18</v>
      </c>
      <c r="M40">
        <f t="shared" si="7"/>
        <v>18</v>
      </c>
      <c r="N40">
        <f t="shared" si="7"/>
        <v>18</v>
      </c>
      <c r="O40">
        <f t="shared" si="7"/>
        <v>18</v>
      </c>
      <c r="P40">
        <f t="shared" si="7"/>
        <v>18</v>
      </c>
      <c r="Q40">
        <f t="shared" si="7"/>
        <v>18</v>
      </c>
      <c r="R40">
        <f t="shared" si="7"/>
        <v>18</v>
      </c>
      <c r="S40">
        <f t="shared" si="7"/>
        <v>18</v>
      </c>
      <c r="T40">
        <f t="shared" si="7"/>
        <v>18</v>
      </c>
      <c r="U40">
        <f t="shared" si="7"/>
        <v>18</v>
      </c>
      <c r="V40">
        <f t="shared" si="7"/>
        <v>18</v>
      </c>
      <c r="W40">
        <f t="shared" si="7"/>
        <v>18</v>
      </c>
      <c r="X40">
        <f t="shared" si="7"/>
        <v>18</v>
      </c>
      <c r="Y40">
        <f t="shared" si="7"/>
        <v>18</v>
      </c>
      <c r="Z40">
        <f t="shared" si="7"/>
        <v>18</v>
      </c>
      <c r="AA40">
        <f t="shared" si="7"/>
        <v>18</v>
      </c>
      <c r="AB40">
        <f t="shared" si="7"/>
        <v>18</v>
      </c>
      <c r="AG40" s="14" t="s">
        <v>59</v>
      </c>
    </row>
    <row r="41" ht="12">
      <c r="AD41" s="6" t="s">
        <v>58</v>
      </c>
    </row>
    <row r="42" spans="3:35" ht="12">
      <c r="C42" s="1" t="s">
        <v>64</v>
      </c>
      <c r="AC42" s="6" t="s">
        <v>52</v>
      </c>
      <c r="AD42" s="8" t="s">
        <v>29</v>
      </c>
      <c r="AG42" s="13" t="s">
        <v>39</v>
      </c>
      <c r="AI42" s="13" t="s">
        <v>39</v>
      </c>
    </row>
    <row r="43" spans="3:35" ht="12">
      <c r="C43" s="6" t="s">
        <v>58</v>
      </c>
      <c r="D43" s="6" t="s">
        <v>58</v>
      </c>
      <c r="E43" s="6" t="s">
        <v>58</v>
      </c>
      <c r="F43" s="6" t="s">
        <v>58</v>
      </c>
      <c r="G43" s="6" t="s">
        <v>58</v>
      </c>
      <c r="H43" s="6" t="s">
        <v>58</v>
      </c>
      <c r="I43" s="6" t="s">
        <v>58</v>
      </c>
      <c r="J43" s="6" t="s">
        <v>58</v>
      </c>
      <c r="K43" s="6" t="s">
        <v>58</v>
      </c>
      <c r="L43" s="6" t="s">
        <v>58</v>
      </c>
      <c r="M43" s="6" t="s">
        <v>58</v>
      </c>
      <c r="N43" s="6" t="s">
        <v>58</v>
      </c>
      <c r="O43" s="6" t="s">
        <v>58</v>
      </c>
      <c r="P43" s="6" t="s">
        <v>58</v>
      </c>
      <c r="Q43" s="6" t="s">
        <v>58</v>
      </c>
      <c r="R43" s="6" t="s">
        <v>58</v>
      </c>
      <c r="S43" s="6" t="s">
        <v>58</v>
      </c>
      <c r="T43" s="6" t="s">
        <v>58</v>
      </c>
      <c r="U43" s="6" t="s">
        <v>58</v>
      </c>
      <c r="V43" s="6" t="s">
        <v>58</v>
      </c>
      <c r="W43" s="6" t="s">
        <v>58</v>
      </c>
      <c r="X43" s="6" t="s">
        <v>58</v>
      </c>
      <c r="Y43" s="6" t="s">
        <v>58</v>
      </c>
      <c r="Z43" s="6" t="s">
        <v>58</v>
      </c>
      <c r="AA43" s="6" t="s">
        <v>58</v>
      </c>
      <c r="AB43" s="6" t="s">
        <v>58</v>
      </c>
      <c r="AC43" s="6" t="s">
        <v>58</v>
      </c>
      <c r="AD43" s="8" t="s">
        <v>30</v>
      </c>
      <c r="AG43" s="6" t="s">
        <v>58</v>
      </c>
      <c r="AI43" s="6" t="s">
        <v>58</v>
      </c>
    </row>
    <row r="44" spans="2:38" s="2" customFormat="1" ht="12">
      <c r="B44" s="4" t="s">
        <v>1</v>
      </c>
      <c r="C44" s="3">
        <f>LEAFDATA0102!C44</f>
        <v>37179</v>
      </c>
      <c r="D44" s="3">
        <f>LEAFDATA0102!D44</f>
        <v>37193</v>
      </c>
      <c r="E44" s="3">
        <f>LEAFDATA0102!E44</f>
        <v>37207</v>
      </c>
      <c r="F44" s="3">
        <f>LEAFDATA0102!F44</f>
        <v>37221</v>
      </c>
      <c r="G44" s="3">
        <f>LEAFDATA0102!G44</f>
        <v>37235</v>
      </c>
      <c r="H44" s="3">
        <f>LEAFDATA0102!H44</f>
        <v>37249</v>
      </c>
      <c r="I44" s="3">
        <f>LEAFDATA0102!I44</f>
        <v>37265</v>
      </c>
      <c r="J44" s="3">
        <f>LEAFDATA0102!J44</f>
        <v>37277</v>
      </c>
      <c r="K44" s="3">
        <f>LEAFDATA0102!K44</f>
        <v>37291</v>
      </c>
      <c r="L44" s="3">
        <f>LEAFDATA0102!L44</f>
        <v>37305</v>
      </c>
      <c r="M44" s="3">
        <f>LEAFDATA0102!M44</f>
        <v>37319</v>
      </c>
      <c r="N44" s="3">
        <f>LEAFDATA0102!N44</f>
        <v>37333</v>
      </c>
      <c r="O44" s="3">
        <f>LEAFDATA0102!O44</f>
        <v>37347</v>
      </c>
      <c r="P44" s="3">
        <f>LEAFDATA0102!P44</f>
        <v>37361</v>
      </c>
      <c r="Q44" s="3">
        <f>LEAFDATA0102!Q44</f>
        <v>37375</v>
      </c>
      <c r="R44" s="3">
        <f>LEAFDATA0102!R44</f>
        <v>37389</v>
      </c>
      <c r="S44" s="3">
        <f>LEAFDATA0102!S44</f>
        <v>37403</v>
      </c>
      <c r="T44" s="3">
        <f>LEAFDATA0102!T44</f>
        <v>37417</v>
      </c>
      <c r="U44" s="3">
        <f>LEAFDATA0102!U44</f>
        <v>37431</v>
      </c>
      <c r="V44" s="3">
        <f>LEAFDATA0102!V44</f>
        <v>37445</v>
      </c>
      <c r="W44" s="3">
        <f>LEAFDATA0102!W44</f>
        <v>37459</v>
      </c>
      <c r="X44" s="3">
        <f>LEAFDATA0102!X44</f>
        <v>37473</v>
      </c>
      <c r="Y44" s="3">
        <f>LEAFDATA0102!Y44</f>
        <v>37487</v>
      </c>
      <c r="Z44" s="3">
        <f>LEAFDATA0102!Z44</f>
        <v>37501</v>
      </c>
      <c r="AA44" s="3">
        <f>LEAFDATA0102!AA44</f>
        <v>37515</v>
      </c>
      <c r="AB44" s="3">
        <f>LEAFDATA0102!AB44</f>
        <v>37529</v>
      </c>
      <c r="AC44" s="16" t="s">
        <v>46</v>
      </c>
      <c r="AD44" s="16" t="s">
        <v>46</v>
      </c>
      <c r="AG44" s="16" t="s">
        <v>46</v>
      </c>
      <c r="AI44" s="16" t="s">
        <v>44</v>
      </c>
      <c r="AL44" s="18"/>
    </row>
    <row r="45" spans="2:39" ht="12">
      <c r="B45" s="5" t="s">
        <v>2</v>
      </c>
      <c r="C45" s="7">
        <f>0.01*('[1]HOCT1501'!$N13/(0.25*(9-'[1]HOCT1501'!$G13)))</f>
        <v>0</v>
      </c>
      <c r="D45" s="7">
        <f>0.01*('[2]HOCT2901  '!$N13/(0.25*(9-'[2]HOCT2901  '!$G13)))</f>
        <v>0</v>
      </c>
      <c r="E45" s="7">
        <f>0.01*('[3]HNOV1201  )'!$N13/(0.25*(9-'[3]HNOV1201  )'!$G13)))</f>
        <v>0.001488888888888889</v>
      </c>
      <c r="F45" s="7">
        <f>0.01*('[4]HNOV2601 '!$N13/(0.25*(9-'[4]HNOV2601 '!$G13)))</f>
        <v>0.08259999999999999</v>
      </c>
      <c r="G45" s="7">
        <f>0.01*('[5]HDEC1001'!$N13/(0.25*(9-'[5]HDEC1001'!$G13)))</f>
        <v>0</v>
      </c>
      <c r="H45" s="7">
        <f>0.01*('[6]HDEC2401'!$N13/(0.25*(9-'[6]HDEC2401'!$G13)))</f>
        <v>0</v>
      </c>
      <c r="I45" s="7">
        <f>0.01*('[7]HJAN0902'!$N13/(0.25*(9-'[7]HJAN0902'!$G13)))</f>
        <v>0.030684444444444445</v>
      </c>
      <c r="J45" s="7">
        <f>0.01*('[8]HJAN2102 '!$N13/(0.25*(9-'[8]HJAN2102 '!$G13)))</f>
        <v>0.1059911111111111</v>
      </c>
      <c r="K45" s="7">
        <f>0.01*('[9]HFEB0402'!$N13/(0.25*(9-'[9]HFEB0402'!$G13)))</f>
        <v>0.034195555555555555</v>
      </c>
      <c r="L45" s="7">
        <f>0.01*('[10]HFEB1802'!$N13/(0.25*(9-'[10]HFEB1802'!$G13)))</f>
        <v>0</v>
      </c>
      <c r="M45" s="7">
        <f>0.01*('[11]HMAR0402  '!$N13/(0.25*(9-'[11]HMAR0402  '!$G13)))</f>
        <v>0.006048888888888889</v>
      </c>
      <c r="N45" s="7">
        <f>0.01*('[12]HMAR1802'!$N13/(0.25*(9-'[12]HMAR1802'!$G13)))</f>
        <v>0.03056</v>
      </c>
      <c r="O45" s="7">
        <f>0.01*('[13]HAPR0102'!$N13/(0.25*(9-'[13]HAPR0102'!$G13)))</f>
        <v>0</v>
      </c>
      <c r="P45" s="7">
        <f>0.01*('[14]HAPR1502  '!$N13/(0.25*(9-'[14]HAPR1502  '!$G13)))</f>
        <v>0</v>
      </c>
      <c r="Q45" s="7">
        <f>0.01*('[15]HAPR2902'!$N13/(0.25*(9-'[15]HAPR2902'!$G13)))</f>
        <v>0.015195555555555556</v>
      </c>
      <c r="R45" s="7">
        <f>0.01*('[16]HMAY1302 '!$N13/(0.25*(9-'[16]HMAY1302 '!$G13)))</f>
        <v>0.05733333333333333</v>
      </c>
      <c r="S45" s="7">
        <f>0.01*('[17]HMAY2702'!$N13/(0.25*(9-'[17]HMAY2702'!$G13)))</f>
        <v>0</v>
      </c>
      <c r="T45" s="7">
        <f>0.01*('[18]HJUN1002'!$N13/(0.25*(9-'[18]HJUN1002'!$G13)))</f>
        <v>0.02740888888888889</v>
      </c>
      <c r="U45" s="7">
        <f>0.01*('[19]HJUN2402'!$N13/(0.25*(9-'[19]HJUN2402'!$G13)))</f>
        <v>0</v>
      </c>
      <c r="V45" s="7">
        <f>0.01*('[20]HJUL802'!$N13/(0.25*(9-'[20]HJUL802'!$G13)))</f>
        <v>0.04333777777777778</v>
      </c>
      <c r="W45" s="7">
        <f>0.01*('[21]HJUL2202'!$N13/(0.25*(9-'[21]HJUL2202'!$G13)))</f>
        <v>0</v>
      </c>
      <c r="X45" s="7">
        <f>0.01*('[22] HAUG0502'!$N13/(0.25*(9-'[22] HAUG0502'!$G13)))</f>
        <v>0</v>
      </c>
      <c r="Y45" s="7">
        <f>0.01*('[23]HAUG1902'!$N13/(0.25*(9-'[23]HAUG1902'!$G13)))</f>
        <v>0</v>
      </c>
      <c r="Z45" s="7">
        <f>0.01*('[24]HSEP0202'!$N13/(0.25*(9-'[24]HSEP0202'!$G13)))</f>
        <v>0</v>
      </c>
      <c r="AA45" s="7">
        <f>0.01*('[25]HSEP1602'!$N13/(0.25*(9-'[25]HSEP1602'!$G13)))</f>
        <v>0.030284444444444444</v>
      </c>
      <c r="AB45" s="7">
        <f>0.01*('[26]H30SEP02'!$N13/(0.25*(9-'[26]H30SEP02'!$G13)))</f>
        <v>0</v>
      </c>
      <c r="AC45" s="8">
        <f aca="true" t="shared" si="8" ref="AC45:AC62">SUM(C45:AB45)</f>
        <v>0.4651288888888888</v>
      </c>
      <c r="AD45" s="8">
        <f aca="true" t="shared" si="9" ref="AD45:AD62">AC45/AC79*365</f>
        <v>0.468983548189073</v>
      </c>
      <c r="AF45" s="5" t="s">
        <v>2</v>
      </c>
      <c r="AG45" s="8">
        <f aca="true" t="shared" si="10" ref="AG45:AG62">AD45</f>
        <v>0.468983548189073</v>
      </c>
      <c r="AH45" s="5" t="s">
        <v>2</v>
      </c>
      <c r="AI45" s="8">
        <f aca="true" t="shared" si="11" ref="AI45:AI62">0.5*AG45</f>
        <v>0.2344917740945365</v>
      </c>
      <c r="AK45" s="14" t="s">
        <v>65</v>
      </c>
      <c r="AL45" s="19"/>
      <c r="AM45" s="14"/>
    </row>
    <row r="46" spans="2:39" ht="12">
      <c r="B46" s="5" t="s">
        <v>3</v>
      </c>
      <c r="C46" s="7">
        <f>0.01*('[1]HOCT1501'!$N14/(0.25*(9-'[1]HOCT1501'!$G14)))</f>
        <v>0.01244</v>
      </c>
      <c r="D46" s="7">
        <f>0.01*('[2]HOCT2901  '!$N14/(0.25*(9-'[2]HOCT2901  '!$G14)))</f>
        <v>0.02140888888888889</v>
      </c>
      <c r="E46" s="7">
        <f>0.01*('[3]HNOV1201  )'!$N14/(0.25*(9-'[3]HNOV1201  )'!$G14)))</f>
        <v>0</v>
      </c>
      <c r="F46" s="7">
        <f>0.01*('[4]HNOV2601 '!$N14/(0.25*(9-'[4]HNOV2601 '!$G14)))</f>
        <v>0</v>
      </c>
      <c r="G46" s="7">
        <f>0.01*('[5]HDEC1001'!$N14/(0.25*(9-'[5]HDEC1001'!$G14)))</f>
        <v>0.04388444444444445</v>
      </c>
      <c r="H46" s="7">
        <f>0.01*('[6]HDEC2401'!$N14/(0.25*(9-'[6]HDEC2401'!$G14)))</f>
        <v>0</v>
      </c>
      <c r="I46" s="7">
        <f>0.01*('[7]HJAN0902'!$N14/(0.25*(9-'[7]HJAN0902'!$G14)))</f>
        <v>0</v>
      </c>
      <c r="J46" s="7">
        <f>0.01*('[8]HJAN2102 '!$N14/(0.25*(9-'[8]HJAN2102 '!$G14)))</f>
        <v>0.025506666666666664</v>
      </c>
      <c r="K46" s="7">
        <f>0.01*('[9]HFEB0402'!$N14/(0.25*(9-'[9]HFEB0402'!$G14)))</f>
        <v>0</v>
      </c>
      <c r="L46" s="7">
        <f>0.01*('[10]HFEB1802'!$N14/(0.25*(9-'[10]HFEB1802'!$G14)))</f>
        <v>0</v>
      </c>
      <c r="M46" s="7">
        <f>0.01*('[11]HMAR0402  '!$N14/(0.25*(9-'[11]HMAR0402  '!$G14)))</f>
        <v>0</v>
      </c>
      <c r="N46" s="7">
        <f>0.01*('[12]HMAR1802'!$N14/(0.25*(9-'[12]HMAR1802'!$G14)))</f>
        <v>0</v>
      </c>
      <c r="O46" s="7">
        <f>0.01*('[13]HAPR0102'!$N14/(0.25*(9-'[13]HAPR0102'!$G14)))</f>
        <v>0</v>
      </c>
      <c r="P46" s="7">
        <f>0.01*('[14]HAPR1502  '!$N14/(0.25*(9-'[14]HAPR1502  '!$G14)))</f>
        <v>0</v>
      </c>
      <c r="Q46" s="7">
        <f>0.01*('[15]HAPR2902'!$N14/(0.25*(9-'[15]HAPR2902'!$G14)))</f>
        <v>0.0768888888888889</v>
      </c>
      <c r="R46" s="7">
        <f>0.01*('[16]HMAY1302 '!$N14/(0.25*(9-'[16]HMAY1302 '!$G14)))</f>
        <v>0</v>
      </c>
      <c r="S46" s="7">
        <f>0.01*('[17]HMAY2702'!$N14/(0.25*(9-'[17]HMAY2702'!$G14)))</f>
        <v>0</v>
      </c>
      <c r="T46" s="7">
        <f>0.01*('[18]HJUN1002'!$N14/(0.25*(9-'[18]HJUN1002'!$G14)))</f>
        <v>0</v>
      </c>
      <c r="U46" s="7">
        <f>0.01*('[19]HJUN2402'!$N14/(0.25*(9-'[19]HJUN2402'!$G14)))</f>
        <v>0</v>
      </c>
      <c r="V46" s="7">
        <f>0.01*('[20]HJUL802'!$N14/(0.25*(9-'[20]HJUL802'!$G14)))</f>
        <v>0.03664888888888889</v>
      </c>
      <c r="W46" s="7">
        <f>0.01*('[21]HJUL2202'!$N14/(0.25*(9-'[21]HJUL2202'!$G14)))</f>
        <v>0</v>
      </c>
      <c r="X46" s="7">
        <f>0.01*('[22] HAUG0502'!$N14/(0.25*(9-'[22] HAUG0502'!$G14)))</f>
        <v>0</v>
      </c>
      <c r="Y46" s="7">
        <f>0.01*('[23]HAUG1902'!$N14/(0.25*(9-'[23]HAUG1902'!$G14)))</f>
        <v>0</v>
      </c>
      <c r="Z46" s="7">
        <f>0.01*('[24]HSEP0202'!$N14/(0.25*(9-'[24]HSEP0202'!$G14)))</f>
        <v>0.003088888888888889</v>
      </c>
      <c r="AA46" s="7">
        <f>0.01*('[25]HSEP1602'!$N14/(0.25*(9-'[25]HSEP1602'!$G14)))</f>
        <v>0.020533333333333334</v>
      </c>
      <c r="AB46" s="7">
        <f>0.01*('[26]H30SEP02'!$N14/(0.25*(9-'[26]H30SEP02'!$G14)))</f>
        <v>0</v>
      </c>
      <c r="AC46" s="8">
        <f t="shared" si="8"/>
        <v>0.2404</v>
      </c>
      <c r="AD46" s="8">
        <f t="shared" si="9"/>
        <v>0.24239226519337018</v>
      </c>
      <c r="AF46" s="5" t="s">
        <v>3</v>
      </c>
      <c r="AG46" s="8">
        <f t="shared" si="10"/>
        <v>0.24239226519337018</v>
      </c>
      <c r="AH46" s="5" t="s">
        <v>3</v>
      </c>
      <c r="AI46" s="8">
        <f t="shared" si="11"/>
        <v>0.12119613259668509</v>
      </c>
      <c r="AK46" s="14"/>
      <c r="AL46" s="19" t="s">
        <v>41</v>
      </c>
      <c r="AM46" s="15">
        <f>AVERAGE(AI45:AI50)</f>
        <v>0.21472073802772992</v>
      </c>
    </row>
    <row r="47" spans="2:35" ht="12">
      <c r="B47" s="5" t="s">
        <v>4</v>
      </c>
      <c r="C47" s="7">
        <f>0.01*('[1]HOCT1501'!$N15/(0.25*(9-'[1]HOCT1501'!$G15)))</f>
        <v>0.05343111111111111</v>
      </c>
      <c r="D47" s="7">
        <f>0.01*('[2]HOCT2901  '!$N15/(0.25*(9-'[2]HOCT2901  '!$G15)))</f>
        <v>0</v>
      </c>
      <c r="E47" s="7">
        <f>0.01*('[3]HNOV1201  )'!$N15/(0.25*(9-'[3]HNOV1201  )'!$G15)))</f>
        <v>0.005386666666666666</v>
      </c>
      <c r="F47" s="7">
        <f>0.01*('[4]HNOV2601 '!$N15/(0.25*(9-'[4]HNOV2601 '!$G15)))</f>
        <v>0</v>
      </c>
      <c r="G47" s="7">
        <f>0.01*('[5]HDEC1001'!$N15/(0.25*(9-'[5]HDEC1001'!$G15)))</f>
        <v>0</v>
      </c>
      <c r="H47" s="7">
        <f>0.01*('[6]HDEC2401'!$N15/(0.25*(9-'[6]HDEC2401'!$G15)))</f>
        <v>0.04674222222222223</v>
      </c>
      <c r="I47" s="7">
        <f>0.01*('[7]HJAN0902'!$N15/(0.25*(9-'[7]HJAN0902'!$G15)))</f>
        <v>0</v>
      </c>
      <c r="J47" s="7">
        <f>0.01*('[8]HJAN2102 '!$N15/(0.25*(9-'[8]HJAN2102 '!$G15)))</f>
        <v>0.11000444444444446</v>
      </c>
      <c r="K47" s="7">
        <f>0.01*('[9]HFEB0402'!$N15/(0.25*(9-'[9]HFEB0402'!$G15)))</f>
        <v>0</v>
      </c>
      <c r="L47" s="7">
        <f>0.01*('[10]HFEB1802'!$N15/(0.25*(9-'[10]HFEB1802'!$G15)))</f>
        <v>0</v>
      </c>
      <c r="M47" s="7">
        <f>0.01*('[11]HMAR0402  '!$N15/(0.25*(9-'[11]HMAR0402  '!$G15)))</f>
        <v>0</v>
      </c>
      <c r="N47" s="7">
        <f>0.01*('[12]HMAR1802'!$N15/(0.25*(9-'[12]HMAR1802'!$G15)))</f>
        <v>0</v>
      </c>
      <c r="O47" s="7">
        <f>0.01*('[13]HAPR0102'!$N15/(0.25*(9-'[13]HAPR0102'!$G15)))</f>
        <v>0</v>
      </c>
      <c r="P47" s="7">
        <f>0.01*('[14]HAPR1502  '!$N15/(0.25*(9-'[14]HAPR1502  '!$G15)))</f>
        <v>0</v>
      </c>
      <c r="Q47" s="7">
        <f>0.01*('[15]HAPR2902'!$N15/(0.25*(9-'[15]HAPR2902'!$G15)))</f>
        <v>0</v>
      </c>
      <c r="R47" s="7">
        <f>0.01*('[16]HMAY1302 '!$N15/(0.25*(9-'[16]HMAY1302 '!$G15)))</f>
        <v>0</v>
      </c>
      <c r="S47" s="7">
        <f>0.01*('[17]HMAY2702'!$N15/(0.25*(9-'[17]HMAY2702'!$G15)))</f>
        <v>0.047537777777777776</v>
      </c>
      <c r="T47" s="7">
        <f>0.01*('[18]HJUN1002'!$N15/(0.25*(9-'[18]HJUN1002'!$G15)))</f>
        <v>0</v>
      </c>
      <c r="U47" s="7">
        <f>0.01*('[19]HJUN2402'!$N15/(0.25*(9-'[19]HJUN2402'!$G15)))</f>
        <v>0</v>
      </c>
      <c r="V47" s="7">
        <f>0.01*('[20]HJUL802'!$N15/(0.25*(9-'[20]HJUL802'!$G15)))</f>
        <v>0</v>
      </c>
      <c r="W47" s="7">
        <f>0.01*('[21]HJUL2202'!$N15/(0.25*(9-'[21]HJUL2202'!$G15)))</f>
        <v>0</v>
      </c>
      <c r="X47" s="7">
        <f>0.01*('[22] HAUG0502'!$N15/(0.25*(9-'[22] HAUG0502'!$G15)))</f>
        <v>0</v>
      </c>
      <c r="Y47" s="7">
        <f>0.01*('[23]HAUG1902'!$N15/(0.25*(9-'[23]HAUG1902'!$G15)))</f>
        <v>0.02032888888888889</v>
      </c>
      <c r="Z47" s="7">
        <f>0.01*('[24]HSEP0202'!$N15/(0.25*(9-'[24]HSEP0202'!$G15)))</f>
        <v>0</v>
      </c>
      <c r="AA47" s="7">
        <f>0.01*('[25]HSEP1602'!$N15/(0.25*(9-'[25]HSEP1602'!$G15)))</f>
        <v>0</v>
      </c>
      <c r="AB47" s="7">
        <f>0.01*('[26]H30SEP02'!$N15/(0.25*(9-'[26]H30SEP02'!$G15)))</f>
        <v>0</v>
      </c>
      <c r="AC47" s="8">
        <f t="shared" si="8"/>
        <v>0.28343111111111113</v>
      </c>
      <c r="AD47" s="8">
        <f t="shared" si="9"/>
        <v>0.2849927150290787</v>
      </c>
      <c r="AF47" s="5" t="s">
        <v>4</v>
      </c>
      <c r="AG47" s="8">
        <f t="shared" si="10"/>
        <v>0.2849927150290787</v>
      </c>
      <c r="AH47" s="5" t="s">
        <v>4</v>
      </c>
      <c r="AI47" s="8">
        <f t="shared" si="11"/>
        <v>0.14249635751453935</v>
      </c>
    </row>
    <row r="48" spans="2:35" ht="12">
      <c r="B48" s="5" t="s">
        <v>5</v>
      </c>
      <c r="C48" s="7">
        <f>0.01*('[1]HOCT1501'!$N16/(0.25*(9-'[1]HOCT1501'!$G16)))</f>
        <v>0</v>
      </c>
      <c r="D48" s="7">
        <f>0.01*('[2]HOCT2901  '!$N16/(0.25*(9-'[2]HOCT2901  '!$G16)))</f>
        <v>0.022408888888888888</v>
      </c>
      <c r="E48" s="7">
        <f>0.01*('[3]HNOV1201  )'!$N16/(0.25*(9-'[3]HNOV1201  )'!$G16)))</f>
        <v>0.03143111111111111</v>
      </c>
      <c r="F48" s="7">
        <f>0.01*('[4]HNOV2601 '!$N16/(0.25*(9-'[4]HNOV2601 '!$G16)))</f>
        <v>0.08</v>
      </c>
      <c r="G48" s="7">
        <f>0.01*('[5]HDEC1001'!$N16/(0.25*(9-'[5]HDEC1001'!$G16)))</f>
        <v>0.07288888888888888</v>
      </c>
      <c r="H48" s="7">
        <f>0.01*('[6]HDEC2401'!$N16/(0.25*(9-'[6]HDEC2401'!$G16)))</f>
        <v>0.19066666666666668</v>
      </c>
      <c r="I48" s="7">
        <f>0.01*('[7]HJAN0902'!$N16/(0.25*(9-'[7]HJAN0902'!$G16)))</f>
        <v>0</v>
      </c>
      <c r="J48" s="7">
        <f>0.01*('[8]HJAN2102 '!$N16/(0.25*(9-'[8]HJAN2102 '!$G16)))</f>
        <v>0</v>
      </c>
      <c r="K48" s="7">
        <f>0.01*('[9]HFEB0402'!$N16/(0.25*(9-'[9]HFEB0402'!$G16)))</f>
        <v>0</v>
      </c>
      <c r="L48" s="7">
        <f>0.01*('[10]HFEB1802'!$N16/(0.25*(9-'[10]HFEB1802'!$G16)))</f>
        <v>0</v>
      </c>
      <c r="M48" s="7">
        <f>0.01*('[11]HMAR0402  '!$N16/(0.25*(9-'[11]HMAR0402  '!$G16)))</f>
        <v>0.08844444444444444</v>
      </c>
      <c r="N48" s="7">
        <f>0.01*('[12]HMAR1802'!$N16/(0.25*(9-'[12]HMAR1802'!$G16)))</f>
        <v>0</v>
      </c>
      <c r="O48" s="7">
        <f>0.01*('[13]HAPR0102'!$N16/(0.25*(9-'[13]HAPR0102'!$G16)))</f>
        <v>0</v>
      </c>
      <c r="P48" s="7">
        <f>0.01*('[14]HAPR1502  '!$N16/(0.25*(9-'[14]HAPR1502  '!$G16)))</f>
        <v>0</v>
      </c>
      <c r="Q48" s="7">
        <f>0.01*('[15]HAPR2902'!$N16/(0.25*(9-'[15]HAPR2902'!$G16)))</f>
        <v>0</v>
      </c>
      <c r="R48" s="7">
        <f>0.01*('[16]HMAY1302 '!$N16/(0.25*(9-'[16]HMAY1302 '!$G16)))</f>
        <v>0</v>
      </c>
      <c r="S48" s="7">
        <f>0.01*('[17]HMAY2702'!$N16/(0.25*(9-'[17]HMAY2702'!$G16)))</f>
        <v>0.025906666666666665</v>
      </c>
      <c r="T48" s="7">
        <f>0.01*('[18]HJUN1002'!$N16/(0.25*(9-'[18]HJUN1002'!$G16)))</f>
        <v>0</v>
      </c>
      <c r="U48" s="7">
        <f>0.01*('[19]HJUN2402'!$N16/(0.25*(9-'[19]HJUN2402'!$G16)))</f>
        <v>0</v>
      </c>
      <c r="V48" s="7">
        <f>0.01*('[20]HJUL802'!$N16/(0.25*(9-'[20]HJUL802'!$G16)))</f>
        <v>0</v>
      </c>
      <c r="W48" s="7">
        <f>0.01*('[21]HJUL2202'!$N16/(0.25*(9-'[21]HJUL2202'!$G16)))</f>
        <v>0.01820888888888889</v>
      </c>
      <c r="X48" s="7">
        <f>0.01*('[22] HAUG0502'!$N16/(0.25*(9-'[22] HAUG0502'!$G16)))</f>
        <v>0.0004044444444444444</v>
      </c>
      <c r="Y48" s="7">
        <f>0.01*('[23]HAUG1902'!$N16/(0.25*(9-'[23]HAUG1902'!$G16)))</f>
        <v>0</v>
      </c>
      <c r="Z48" s="7">
        <f>0.01*('[24]HSEP0202'!$N16/(0.25*(9-'[24]HSEP0202'!$G16)))</f>
        <v>0</v>
      </c>
      <c r="AA48" s="7">
        <f>0.01*('[25]HSEP1602'!$N16/(0.25*(9-'[25]HSEP1602'!$G16)))</f>
        <v>0</v>
      </c>
      <c r="AB48" s="7">
        <f>0.01*('[26]H30SEP02'!$N16/(0.25*(9-'[26]H30SEP02'!$G16)))</f>
        <v>0.022293333333333335</v>
      </c>
      <c r="AC48" s="8">
        <f t="shared" si="8"/>
        <v>0.5526533333333334</v>
      </c>
      <c r="AD48" s="8">
        <f t="shared" si="9"/>
        <v>0.5556982552800737</v>
      </c>
      <c r="AF48" s="5" t="s">
        <v>5</v>
      </c>
      <c r="AG48" s="8">
        <f t="shared" si="10"/>
        <v>0.5556982552800737</v>
      </c>
      <c r="AH48" s="5" t="s">
        <v>5</v>
      </c>
      <c r="AI48" s="8">
        <f t="shared" si="11"/>
        <v>0.27784912764003683</v>
      </c>
    </row>
    <row r="49" spans="2:35" ht="12">
      <c r="B49" s="5" t="s">
        <v>6</v>
      </c>
      <c r="C49" s="7">
        <f>0.01*('[1]HOCT1501'!$N17/(0.25*(9-'[1]HOCT1501'!$G17)))</f>
        <v>0.21288888888888888</v>
      </c>
      <c r="D49" s="7">
        <f>0.01*('[2]HOCT2901  '!$N17/(0.25*(9-'[2]HOCT2901  '!$G17)))</f>
        <v>0</v>
      </c>
      <c r="E49" s="7">
        <f>0.01*('[3]HNOV1201  )'!$N17/(0.25*(9-'[3]HNOV1201  )'!$G17)))</f>
        <v>0</v>
      </c>
      <c r="F49" s="7">
        <f>0.01*('[4]HNOV2601 '!$N17/(0.25*(9-'[4]HNOV2601 '!$G17)))</f>
        <v>0.03265777777777778</v>
      </c>
      <c r="G49" s="7">
        <f>0.01*('[5]HDEC1001'!$N17/(0.25*(9-'[5]HDEC1001'!$G17)))</f>
        <v>0.09511111111111112</v>
      </c>
      <c r="H49" s="7">
        <f>0.01*('[6]HDEC2401'!$N17/(0.25*(9-'[6]HDEC2401'!$G17)))</f>
        <v>0.04211555555555556</v>
      </c>
      <c r="I49" s="7">
        <f>0.01*('[7]HJAN0902'!$N17/(0.25*(9-'[7]HJAN0902'!$G17)))</f>
        <v>0</v>
      </c>
      <c r="J49" s="7">
        <f>0.01*('[8]HJAN2102 '!$N17/(0.25*(9-'[8]HJAN2102 '!$G17)))</f>
        <v>0.004008888888888889</v>
      </c>
      <c r="K49" s="7">
        <f>0.01*('[9]HFEB0402'!$N17/(0.25*(9-'[9]HFEB0402'!$G17)))</f>
        <v>0</v>
      </c>
      <c r="L49" s="7">
        <f>0.01*('[10]HFEB1802'!$N17/(0.25*(9-'[10]HFEB1802'!$G17)))</f>
        <v>0</v>
      </c>
      <c r="M49" s="7">
        <f>0.01*('[11]HMAR0402  '!$N17/(0.25*(9-'[11]HMAR0402  '!$G17)))</f>
        <v>0.0026977777777777777</v>
      </c>
      <c r="N49" s="7">
        <f>0.01*('[12]HMAR1802'!$N17/(0.25*(9-'[12]HMAR1802'!$G17)))</f>
        <v>0</v>
      </c>
      <c r="O49" s="7">
        <f>0.01*('[13]HAPR0102'!$N17/(0.25*(9-'[13]HAPR0102'!$G17)))</f>
        <v>0</v>
      </c>
      <c r="P49" s="7">
        <f>0.01*('[14]HAPR1502  '!$N17/(0.25*(9-'[14]HAPR1502  '!$G17)))</f>
        <v>0</v>
      </c>
      <c r="Q49" s="7">
        <f>0.01*('[15]HAPR2902'!$N17/(0.25*(9-'[15]HAPR2902'!$G17)))</f>
        <v>0.03633777777777778</v>
      </c>
      <c r="R49" s="7">
        <f>0.01*('[16]HMAY1302 '!$N17/(0.25*(9-'[16]HMAY1302 '!$G17)))</f>
        <v>0.021128888888888888</v>
      </c>
      <c r="S49" s="7">
        <f>0.01*('[17]HMAY2702'!$N17/(0.25*(9-'[17]HMAY2702'!$G17)))</f>
        <v>0.013080000000000001</v>
      </c>
      <c r="T49" s="7">
        <f>0.01*('[18]HJUN1002'!$N17/(0.25*(9-'[18]HJUN1002'!$G17)))</f>
        <v>0</v>
      </c>
      <c r="U49" s="7">
        <f>0.01*('[19]HJUN2402'!$N17/(0.25*(9-'[19]HJUN2402'!$G17)))</f>
        <v>0</v>
      </c>
      <c r="V49" s="7">
        <f>0.01*('[20]HJUL802'!$N17/(0.25*(9-'[20]HJUL802'!$G17)))</f>
        <v>0</v>
      </c>
      <c r="W49" s="7">
        <f>0.01*('[21]HJUL2202'!$N17/(0.25*(9-'[21]HJUL2202'!$G17)))</f>
        <v>0.144</v>
      </c>
      <c r="X49" s="7">
        <f>0.01*('[22] HAUG0502'!$N17/(0.25*(9-'[22] HAUG0502'!$G17)))</f>
        <v>0</v>
      </c>
      <c r="Y49" s="7">
        <f>0.01*('[23]HAUG1902'!$N17/(0.25*(9-'[23]HAUG1902'!$G17)))</f>
        <v>0</v>
      </c>
      <c r="Z49" s="7">
        <f>0.01*('[24]HSEP0202'!$N17/(0.25*(9-'[24]HSEP0202'!$G17)))</f>
        <v>0.006253333333333333</v>
      </c>
      <c r="AA49" s="7">
        <f>0.01*('[25]HSEP1602'!$N17/(0.25*(9-'[25]HSEP1602'!$G17)))</f>
        <v>0.12911111111111112</v>
      </c>
      <c r="AB49" s="7">
        <f>0.01*('[26]H30SEP02'!$N17/(0.25*(9-'[26]H30SEP02'!$G17)))</f>
        <v>0.04690666666666667</v>
      </c>
      <c r="AC49" s="8">
        <f t="shared" si="8"/>
        <v>0.7862977777777778</v>
      </c>
      <c r="AD49" s="8">
        <f t="shared" si="9"/>
        <v>0.7906299969390879</v>
      </c>
      <c r="AF49" s="5" t="s">
        <v>6</v>
      </c>
      <c r="AG49" s="8">
        <f t="shared" si="10"/>
        <v>0.7906299969390879</v>
      </c>
      <c r="AH49" s="5" t="s">
        <v>6</v>
      </c>
      <c r="AI49" s="8">
        <f t="shared" si="11"/>
        <v>0.39531499846954393</v>
      </c>
    </row>
    <row r="50" spans="2:35" ht="12">
      <c r="B50" s="5" t="s">
        <v>7</v>
      </c>
      <c r="C50" s="7">
        <f>0.01*('[1]HOCT1501'!$N18/(0.25*(9-'[1]HOCT1501'!$G18)))</f>
        <v>0</v>
      </c>
      <c r="D50" s="7">
        <f>0.01*('[2]HOCT2901  '!$N18/(0.25*(9-'[2]HOCT2901  '!$G18)))</f>
        <v>0</v>
      </c>
      <c r="E50" s="7">
        <f>0.01*('[3]HNOV1201  )'!$N18/(0.25*(9-'[3]HNOV1201  )'!$G18)))</f>
        <v>0</v>
      </c>
      <c r="F50" s="7">
        <f>0.01*('[4]HNOV2601 '!$N18/(0.25*(9-'[4]HNOV2601 '!$G18)))</f>
        <v>0</v>
      </c>
      <c r="G50" s="7">
        <f>0.01*('[5]HDEC1001'!$N18/(0.25*(9-'[5]HDEC1001'!$G18)))</f>
        <v>0</v>
      </c>
      <c r="H50" s="7">
        <f>0.01*('[6]HDEC2401'!$N18/(0.25*(9-'[6]HDEC2401'!$G18)))</f>
        <v>0</v>
      </c>
      <c r="I50" s="7">
        <f>0.01*('[7]HJAN0902'!$N18/(0.25*(9-'[7]HJAN0902'!$G18)))</f>
        <v>0</v>
      </c>
      <c r="J50" s="7">
        <f>0.01*('[8]HJAN2102 '!$N18/(0.25*(9-'[8]HJAN2102 '!$G18)))</f>
        <v>0.026768888888888887</v>
      </c>
      <c r="K50" s="7">
        <f>0.01*('[9]HFEB0402'!$N18/(0.25*(9-'[9]HFEB0402'!$G18)))</f>
        <v>0</v>
      </c>
      <c r="L50" s="7">
        <f>0.01*('[10]HFEB1802'!$N18/(0.25*(9-'[10]HFEB1802'!$G18)))</f>
        <v>0</v>
      </c>
      <c r="M50" s="7">
        <f>0.01*('[11]HMAR0402  '!$N18/(0.25*(9-'[11]HMAR0402  '!$G18)))</f>
        <v>0.008493333333333334</v>
      </c>
      <c r="N50" s="7">
        <f>0.01*('[12]HMAR1802'!$N18/(0.25*(9-'[12]HMAR1802'!$G18)))</f>
        <v>0.03155555555555555</v>
      </c>
      <c r="O50" s="7">
        <f>0.01*('[13]HAPR0102'!$N18/(0.25*(9-'[13]HAPR0102'!$G18)))</f>
        <v>0.013551111111111111</v>
      </c>
      <c r="P50" s="7">
        <f>0.01*('[14]HAPR1502  '!$N18/(0.25*(9-'[14]HAPR1502  '!$G18)))</f>
        <v>0</v>
      </c>
      <c r="Q50" s="7">
        <f>0.01*('[15]HAPR2902'!$N18/(0.25*(9-'[15]HAPR2902'!$G18)))</f>
        <v>0</v>
      </c>
      <c r="R50" s="7">
        <f>0.01*('[16]HMAY1302 '!$N18/(0.25*(9-'[16]HMAY1302 '!$G18)))</f>
        <v>0.020275555555555557</v>
      </c>
      <c r="S50" s="7">
        <f>0.01*('[17]HMAY2702'!$N18/(0.25*(9-'[17]HMAY2702'!$G18)))</f>
        <v>0</v>
      </c>
      <c r="T50" s="7">
        <f>0.01*('[18]HJUN1002'!$N18/(0.25*(9-'[18]HJUN1002'!$G18)))</f>
        <v>0</v>
      </c>
      <c r="U50" s="7">
        <f>0.01*('[19]HJUN2402'!$N18/(0.25*(9-'[19]HJUN2402'!$G18)))</f>
        <v>0</v>
      </c>
      <c r="V50" s="7">
        <f>0.01*('[20]HJUL802'!$N18/(0.25*(9-'[20]HJUL802'!$G18)))</f>
        <v>0</v>
      </c>
      <c r="W50" s="7">
        <f>0.01*('[21]HJUL2202'!$N18/(0.25*(9-'[21]HJUL2202'!$G18)))</f>
        <v>0</v>
      </c>
      <c r="X50" s="7">
        <f>0.01*('[22] HAUG0502'!$N18/(0.25*(9-'[22] HAUG0502'!$G18)))</f>
        <v>0.12981777777777778</v>
      </c>
      <c r="Y50" s="7">
        <f>0.01*('[23]HAUG1902'!$N18/(0.25*(9-'[23]HAUG1902'!$G18)))</f>
        <v>0</v>
      </c>
      <c r="Z50" s="7">
        <f>0.01*('[24]HSEP0202'!$N18/(0.25*(9-'[24]HSEP0202'!$G18)))</f>
        <v>0</v>
      </c>
      <c r="AA50" s="7">
        <f>0.01*('[25]HSEP1602'!$N18/(0.25*(9-'[25]HSEP1602'!$G18)))</f>
        <v>0.002848888888888889</v>
      </c>
      <c r="AB50" s="7">
        <f>0.01*('[26]H30SEP02'!$N18/(0.25*(9-'[26]H30SEP02'!$G18)))</f>
        <v>0</v>
      </c>
      <c r="AC50" s="8">
        <f t="shared" si="8"/>
        <v>0.23331111111111114</v>
      </c>
      <c r="AD50" s="8">
        <f t="shared" si="9"/>
        <v>0.2339520757020757</v>
      </c>
      <c r="AF50" s="5" t="s">
        <v>7</v>
      </c>
      <c r="AG50" s="8">
        <f t="shared" si="10"/>
        <v>0.2339520757020757</v>
      </c>
      <c r="AH50" s="5" t="s">
        <v>7</v>
      </c>
      <c r="AI50" s="8">
        <f t="shared" si="11"/>
        <v>0.11697603785103786</v>
      </c>
    </row>
    <row r="51" spans="2:39" ht="12">
      <c r="B51" s="5" t="s">
        <v>8</v>
      </c>
      <c r="C51" s="7">
        <f>0.01*('[1]HOCT1501'!$N19/(0.25*(9-'[1]HOCT1501'!$G19)))</f>
        <v>0</v>
      </c>
      <c r="D51" s="7">
        <f>0.01*('[2]HOCT2901  '!$N19/(0.25*(9-'[2]HOCT2901  '!$G19)))</f>
        <v>0</v>
      </c>
      <c r="E51" s="7">
        <f>0.01*('[3]HNOV1201  )'!$N19/(0.25*(9-'[3]HNOV1201  )'!$G19)))</f>
        <v>0.010826666666666667</v>
      </c>
      <c r="F51" s="7">
        <f>0.01*('[4]HNOV2601 '!$N19/(0.25*(9-'[4]HNOV2601 '!$G19)))</f>
        <v>0</v>
      </c>
      <c r="G51" s="7">
        <f>0.01*('[5]HDEC1001'!$N19/(0.25*(9-'[5]HDEC1001'!$G19)))</f>
        <v>0.14222222222222222</v>
      </c>
      <c r="H51" s="7">
        <f>0.01*('[6]HDEC2401'!$N19/(0.25*(9-'[6]HDEC2401'!$G19)))</f>
        <v>0</v>
      </c>
      <c r="I51" s="7">
        <f>0.01*('[7]HJAN0902'!$N19/(0.25*(9-'[7]HJAN0902'!$G19)))</f>
        <v>0</v>
      </c>
      <c r="J51" s="7">
        <f>0.01*('[8]HJAN2102 '!$N19/(0.25*(9-'[8]HJAN2102 '!$G19)))</f>
        <v>0</v>
      </c>
      <c r="K51" s="7">
        <f>0.01*('[9]HFEB0402'!$N19/(0.25*(9-'[9]HFEB0402'!$G19)))</f>
        <v>0</v>
      </c>
      <c r="L51" s="7">
        <f>0.01*('[10]HFEB1802'!$N19/(0.25*(9-'[10]HFEB1802'!$G19)))</f>
        <v>0</v>
      </c>
      <c r="M51" s="7">
        <f>0.01*('[11]HMAR0402  '!$N19/(0.25*(9-'[11]HMAR0402  '!$G19)))</f>
        <v>0</v>
      </c>
      <c r="N51" s="7">
        <f>0.01*('[12]HMAR1802'!$N19/(0.25*(9-'[12]HMAR1802'!$G19)))</f>
        <v>0</v>
      </c>
      <c r="O51" s="7">
        <f>0.01*('[13]HAPR0102'!$N19/(0.25*(9-'[13]HAPR0102'!$G19)))</f>
        <v>0</v>
      </c>
      <c r="P51" s="7">
        <f>0.01*('[14]HAPR1502  '!$N19/(0.25*(9-'[14]HAPR1502  '!$G19)))</f>
        <v>0</v>
      </c>
      <c r="Q51" s="7">
        <f>0.01*('[15]HAPR2902'!$N19/(0.25*(9-'[15]HAPR2902'!$G19)))</f>
        <v>0</v>
      </c>
      <c r="R51" s="7">
        <f>0.01*('[16]HMAY1302 '!$N19/(0.25*(9-'[16]HMAY1302 '!$G19)))</f>
        <v>0</v>
      </c>
      <c r="S51" s="7">
        <f>0.01*('[17]HMAY2702'!$N19/(0.25*(9-'[17]HMAY2702'!$G19)))</f>
        <v>0.2833777777777778</v>
      </c>
      <c r="T51" s="7">
        <f>0.01*('[18]HJUN1002'!$N19/(0.25*(9-'[18]HJUN1002'!$G19)))</f>
        <v>0</v>
      </c>
      <c r="U51" s="7">
        <f>0.01*('[19]HJUN2402'!$N19/(0.25*(9-'[19]HJUN2402'!$G19)))</f>
        <v>0</v>
      </c>
      <c r="V51" s="7">
        <f>0.01*('[20]HJUL802'!$N19/(0.25*(9-'[20]HJUL802'!$G19)))</f>
        <v>0</v>
      </c>
      <c r="W51" s="7">
        <f>0.01*('[21]HJUL2202'!$N19/(0.25*(9-'[21]HJUL2202'!$G19)))</f>
        <v>0</v>
      </c>
      <c r="X51" s="7">
        <f>0.01*('[22] HAUG0502'!$N19/(0.25*(9-'[22] HAUG0502'!$G19)))</f>
        <v>0.05231111111111111</v>
      </c>
      <c r="Y51" s="7">
        <f>0.01*('[23]HAUG1902'!$N19/(0.25*(9-'[23]HAUG1902'!$G19)))</f>
        <v>0.046226666666666666</v>
      </c>
      <c r="Z51" s="7">
        <f>0.01*('[24]HSEP0202'!$N19/(0.25*(9-'[24]HSEP0202'!$G19)))</f>
        <v>0</v>
      </c>
      <c r="AA51" s="7">
        <f>0.01*('[25]HSEP1602'!$N19/(0.25*(9-'[25]HSEP1602'!$G19)))</f>
        <v>0</v>
      </c>
      <c r="AB51" s="7">
        <f>0.01*('[26]H30SEP02'!$N19/(0.25*(9-'[26]H30SEP02'!$G19)))</f>
        <v>0</v>
      </c>
      <c r="AC51" s="8">
        <f t="shared" si="8"/>
        <v>0.5349644444444445</v>
      </c>
      <c r="AD51" s="8">
        <f t="shared" si="9"/>
        <v>0.5379119069482706</v>
      </c>
      <c r="AF51" s="5" t="s">
        <v>8</v>
      </c>
      <c r="AG51" s="8">
        <f t="shared" si="10"/>
        <v>0.5379119069482706</v>
      </c>
      <c r="AH51" s="5" t="s">
        <v>8</v>
      </c>
      <c r="AI51" s="8">
        <f t="shared" si="11"/>
        <v>0.2689559534741353</v>
      </c>
      <c r="AK51" s="14" t="s">
        <v>65</v>
      </c>
      <c r="AL51" s="19"/>
      <c r="AM51" s="14"/>
    </row>
    <row r="52" spans="2:39" ht="12">
      <c r="B52" s="5" t="s">
        <v>9</v>
      </c>
      <c r="C52" s="7">
        <f>0.01*('[1]HOCT1501'!$N20/(0.25*(9-'[1]HOCT1501'!$G20)))</f>
        <v>0</v>
      </c>
      <c r="D52" s="7">
        <f>0.01*('[2]HOCT2901  '!$N20/(0.25*(9-'[2]HOCT2901  '!$G20)))</f>
        <v>0</v>
      </c>
      <c r="E52" s="7">
        <f>0.01*('[3]HNOV1201  )'!$N20/(0.25*(9-'[3]HNOV1201  )'!$G20)))</f>
        <v>0.011493333333333333</v>
      </c>
      <c r="F52" s="7">
        <f>0.01*('[4]HNOV2601 '!$N20/(0.25*(9-'[4]HNOV2601 '!$G20)))</f>
        <v>0</v>
      </c>
      <c r="G52" s="7">
        <f>0.01*('[5]HDEC1001'!$N20/(0.25*(9-'[5]HDEC1001'!$G20)))</f>
        <v>0</v>
      </c>
      <c r="H52" s="7">
        <f>0.01*('[6]HDEC2401'!$N20/(0.25*(9-'[6]HDEC2401'!$G20)))</f>
        <v>0</v>
      </c>
      <c r="I52" s="7">
        <f>0.01*('[7]HJAN0902'!$N20/(0.25*(9-'[7]HJAN0902'!$G20)))</f>
        <v>0</v>
      </c>
      <c r="J52" s="7">
        <f>0.01*('[8]HJAN2102 '!$N20/(0.25*(9-'[8]HJAN2102 '!$G20)))</f>
        <v>0</v>
      </c>
      <c r="K52" s="7">
        <f>0.01*('[9]HFEB0402'!$N20/(0.25*(9-'[9]HFEB0402'!$G20)))</f>
        <v>0.00852888888888889</v>
      </c>
      <c r="L52" s="7">
        <f>0.01*('[10]HFEB1802'!$N20/(0.25*(9-'[10]HFEB1802'!$G20)))</f>
        <v>0</v>
      </c>
      <c r="M52" s="7">
        <f>0.01*('[11]HMAR0402  '!$N20/(0.25*(9-'[11]HMAR0402  '!$G20)))</f>
        <v>0</v>
      </c>
      <c r="N52" s="7">
        <f>0.01*('[12]HMAR1802'!$N20/(0.25*(9-'[12]HMAR1802'!$G20)))</f>
        <v>0</v>
      </c>
      <c r="O52" s="7">
        <f>0.01*('[13]HAPR0102'!$N20/(0.25*(9-'[13]HAPR0102'!$G20)))</f>
        <v>0</v>
      </c>
      <c r="P52" s="7">
        <f>0.01*('[14]HAPR1502  '!$N20/(0.25*(9-'[14]HAPR1502  '!$G20)))</f>
        <v>0</v>
      </c>
      <c r="Q52" s="7">
        <f>0.01*('[15]HAPR2902'!$N20/(0.25*(9-'[15]HAPR2902'!$G20)))</f>
        <v>0</v>
      </c>
      <c r="R52" s="7">
        <f>0.01*('[16]HMAY1302 '!$N20/(0.25*(9-'[16]HMAY1302 '!$G20)))</f>
        <v>0</v>
      </c>
      <c r="S52" s="7">
        <f>0.01*('[17]HMAY2702'!$N20/(0.25*(9-'[17]HMAY2702'!$G20)))</f>
        <v>0</v>
      </c>
      <c r="T52" s="7">
        <f>0.01*('[18]HJUN1002'!$N20/(0.25*(9-'[18]HJUN1002'!$G20)))</f>
        <v>0</v>
      </c>
      <c r="U52" s="7">
        <f>0.01*('[19]HJUN2402'!$N20/(0.25*(9-'[19]HJUN2402'!$G20)))</f>
        <v>0</v>
      </c>
      <c r="V52" s="7">
        <f>0.01*('[20]HJUL802'!$N20/(0.25*(9-'[20]HJUL802'!$G20)))</f>
        <v>0.050711111111111117</v>
      </c>
      <c r="W52" s="7">
        <f>0.01*('[21]HJUL2202'!$N20/(0.25*(9-'[21]HJUL2202'!$G20)))</f>
        <v>0</v>
      </c>
      <c r="X52" s="7">
        <f>0.01*('[22] HAUG0502'!$N20/(0.25*(9-'[22] HAUG0502'!$G20)))</f>
        <v>0.023680000000000003</v>
      </c>
      <c r="Y52" s="7">
        <f>0.01*('[23]HAUG1902'!$N20/(0.25*(9-'[23]HAUG1902'!$G20)))</f>
        <v>0.007004444444444444</v>
      </c>
      <c r="Z52" s="7">
        <f>0.01*('[24]HSEP0202'!$N20/(0.25*(9-'[24]HSEP0202'!$G20)))</f>
        <v>0</v>
      </c>
      <c r="AA52" s="7">
        <f>0.01*('[25]HSEP1602'!$N20/(0.25*(9-'[25]HSEP1602'!$G20)))</f>
        <v>0</v>
      </c>
      <c r="AB52" s="7">
        <f>0.01*('[26]H30SEP02'!$N20/(0.25*(9-'[26]H30SEP02'!$G20)))</f>
        <v>0</v>
      </c>
      <c r="AC52" s="8">
        <f t="shared" si="8"/>
        <v>0.10141777777777779</v>
      </c>
      <c r="AD52" s="8">
        <f t="shared" si="9"/>
        <v>0.10169639804639806</v>
      </c>
      <c r="AF52" s="5" t="s">
        <v>9</v>
      </c>
      <c r="AG52" s="8">
        <f t="shared" si="10"/>
        <v>0.10169639804639806</v>
      </c>
      <c r="AH52" s="5" t="s">
        <v>9</v>
      </c>
      <c r="AI52" s="8">
        <f t="shared" si="11"/>
        <v>0.05084819902319903</v>
      </c>
      <c r="AK52" s="14"/>
      <c r="AL52" s="19" t="s">
        <v>42</v>
      </c>
      <c r="AM52" s="15">
        <f>AVERAGE(AI51:AI56)</f>
        <v>0.2824592645289615</v>
      </c>
    </row>
    <row r="53" spans="2:35" ht="12">
      <c r="B53" s="5" t="s">
        <v>10</v>
      </c>
      <c r="C53" s="7">
        <f>0.01*('[1]HOCT1501'!$N21/(0.25*(9-'[1]HOCT1501'!$G21)))</f>
        <v>0.08830666666666666</v>
      </c>
      <c r="D53" s="7">
        <f>0.01*('[2]HOCT2901  '!$N21/(0.25*(9-'[2]HOCT2901  '!$G21)))</f>
        <v>0</v>
      </c>
      <c r="E53" s="7">
        <f>0.01*('[3]HNOV1201  )'!$N21/(0.25*(9-'[3]HNOV1201  )'!$G21)))</f>
        <v>0</v>
      </c>
      <c r="F53" s="7">
        <f>0.01*('[4]HNOV2601 '!$N21/(0.25*(9-'[4]HNOV2601 '!$G21)))</f>
        <v>0</v>
      </c>
      <c r="G53" s="7">
        <f>0.01*('[5]HDEC1001'!$N21/(0.25*(9-'[5]HDEC1001'!$G21)))</f>
        <v>0</v>
      </c>
      <c r="H53" s="7">
        <f>0.01*('[6]HDEC2401'!$N21/(0.25*(9-'[6]HDEC2401'!$G21)))</f>
        <v>0.059111111111111114</v>
      </c>
      <c r="I53" s="7">
        <f>0.01*('[7]HJAN0902'!$N21/(0.25*(9-'[7]HJAN0902'!$G21)))</f>
        <v>0</v>
      </c>
      <c r="J53" s="7">
        <f>0.01*('[8]HJAN2102 '!$N21/(0.25*(9-'[8]HJAN2102 '!$G21)))</f>
        <v>0</v>
      </c>
      <c r="K53" s="7">
        <f>0.01*('[9]HFEB0402'!$N21/(0.25*(9-'[9]HFEB0402'!$G21)))</f>
        <v>0.664</v>
      </c>
      <c r="L53" s="7">
        <f>0.01*('[10]HFEB1802'!$N21/(0.25*(9-'[10]HFEB1802'!$G21)))</f>
        <v>0.1737777777777778</v>
      </c>
      <c r="M53" s="7">
        <f>0.01*('[11]HMAR0402  '!$N21/(0.25*(9-'[11]HMAR0402  '!$G21)))</f>
        <v>0.02047111111111111</v>
      </c>
      <c r="N53" s="7">
        <f>0.01*('[12]HMAR1802'!$N21/(0.25*(9-'[12]HMAR1802'!$G21)))</f>
        <v>0.021533333333333335</v>
      </c>
      <c r="O53" s="7">
        <f>0.01*('[13]HAPR0102'!$N21/(0.25*(9-'[13]HAPR0102'!$G21)))</f>
        <v>0</v>
      </c>
      <c r="P53" s="7">
        <f>0.01*('[14]HAPR1502  '!$N21/(0.25*(9-'[14]HAPR1502  '!$G21)))</f>
        <v>0</v>
      </c>
      <c r="Q53" s="7">
        <f>0.01*('[15]HAPR2902'!$N21/(0.25*(9-'[15]HAPR2902'!$G21)))</f>
        <v>0</v>
      </c>
      <c r="R53" s="7">
        <f>0.01*('[16]HMAY1302 '!$N21/(0.25*(9-'[16]HMAY1302 '!$G21)))</f>
        <v>0</v>
      </c>
      <c r="S53" s="7">
        <f>0.01*('[17]HMAY2702'!$N21/(0.25*(9-'[17]HMAY2702'!$G21)))</f>
        <v>0</v>
      </c>
      <c r="T53" s="7">
        <f>0.01*('[18]HJUN1002'!$N21/(0.25*(9-'[18]HJUN1002'!$G21)))</f>
        <v>0</v>
      </c>
      <c r="U53" s="7">
        <f>0.01*('[19]HJUN2402'!$N21/(0.25*(9-'[19]HJUN2402'!$G21)))</f>
        <v>0.1805377777777778</v>
      </c>
      <c r="V53" s="7">
        <f>0.01*('[20]HJUL802'!$N21/(0.25*(9-'[20]HJUL802'!$G21)))</f>
        <v>0.004355555555555555</v>
      </c>
      <c r="W53" s="7">
        <f>0.01*('[21]HJUL2202'!$N21/(0.25*(9-'[21]HJUL2202'!$G21)))</f>
        <v>0</v>
      </c>
      <c r="X53" s="7">
        <f>0.01*('[22] HAUG0502'!$N21/(0.25*(9-'[22] HAUG0502'!$G21)))</f>
        <v>0</v>
      </c>
      <c r="Y53" s="7">
        <f>0.01*('[23]HAUG1902'!$N21/(0.25*(9-'[23]HAUG1902'!$G21)))</f>
        <v>0</v>
      </c>
      <c r="Z53" s="7">
        <f>0.01*('[24]HSEP0202'!$N21/(0.25*(9-'[24]HSEP0202'!$G21)))</f>
        <v>0</v>
      </c>
      <c r="AA53" s="7">
        <f>0.01*('[25]HSEP1602'!$N21/(0.25*(9-'[25]HSEP1602'!$G21)))</f>
        <v>0.031062222222222224</v>
      </c>
      <c r="AB53" s="7">
        <f>0.01*('[26]H30SEP02'!$N21/(0.25*(9-'[26]H30SEP02'!$G21)))</f>
        <v>0</v>
      </c>
      <c r="AC53" s="8">
        <f t="shared" si="8"/>
        <v>1.2431555555555558</v>
      </c>
      <c r="AD53" s="8">
        <f t="shared" si="9"/>
        <v>1.2465708180708184</v>
      </c>
      <c r="AF53" s="5" t="s">
        <v>10</v>
      </c>
      <c r="AG53" s="8">
        <f t="shared" si="10"/>
        <v>1.2465708180708184</v>
      </c>
      <c r="AH53" s="5" t="s">
        <v>10</v>
      </c>
      <c r="AI53" s="8">
        <f t="shared" si="11"/>
        <v>0.6232854090354092</v>
      </c>
    </row>
    <row r="54" spans="2:35" ht="12">
      <c r="B54" s="5" t="s">
        <v>11</v>
      </c>
      <c r="C54" s="7">
        <f>0.01*('[1]HOCT1501'!$N22/(0.25*(9-'[1]HOCT1501'!$G22)))</f>
        <v>0.008075555555555556</v>
      </c>
      <c r="D54" s="7">
        <f>0.01*('[2]HOCT2901  '!$N22/(0.25*(9-'[2]HOCT2901  '!$G22)))</f>
        <v>0</v>
      </c>
      <c r="E54" s="7">
        <f>0.01*('[3]HNOV1201  )'!$N22/(0.25*(9-'[3]HNOV1201  )'!$G22)))</f>
        <v>0.002986666666666667</v>
      </c>
      <c r="F54" s="7">
        <f>0.01*('[4]HNOV2601 '!$N22/(0.25*(9-'[4]HNOV2601 '!$G22)))</f>
        <v>0.03364444444444445</v>
      </c>
      <c r="G54" s="7">
        <f>0.01*('[5]HDEC1001'!$N22/(0.25*(9-'[5]HDEC1001'!$G22)))</f>
        <v>0</v>
      </c>
      <c r="H54" s="7">
        <f>0.01*('[6]HDEC2401'!$N22/(0.25*(9-'[6]HDEC2401'!$G22)))</f>
        <v>0</v>
      </c>
      <c r="I54" s="7">
        <f>0.01*('[7]HJAN0902'!$N22/(0.25*(9-'[7]HJAN0902'!$G22)))</f>
        <v>0.006413333333333333</v>
      </c>
      <c r="J54" s="7">
        <f>0.01*('[8]HJAN2102 '!$N22/(0.25*(9-'[8]HJAN2102 '!$G22)))</f>
        <v>0</v>
      </c>
      <c r="K54" s="7">
        <f>0.01*('[9]HFEB0402'!$N22/(0.25*(9-'[9]HFEB0402'!$G22)))</f>
        <v>0</v>
      </c>
      <c r="L54" s="7">
        <f>0.01*('[10]HFEB1802'!$N22/(0.25*(9-'[10]HFEB1802'!$G22)))</f>
        <v>0</v>
      </c>
      <c r="M54" s="7">
        <f>0.01*('[11]HMAR0402  '!$N22/(0.25*(9-'[11]HMAR0402  '!$G22)))</f>
        <v>0.04660888888888889</v>
      </c>
      <c r="N54" s="7">
        <f>0.01*('[12]HMAR1802'!$N22/(0.25*(9-'[12]HMAR1802'!$G22)))</f>
        <v>0</v>
      </c>
      <c r="O54" s="7">
        <f>0.01*('[13]HAPR0102'!$N22/(0.25*(9-'[13]HAPR0102'!$G22)))</f>
        <v>0</v>
      </c>
      <c r="P54" s="7">
        <f>0.01*('[14]HAPR1502  '!$N22/(0.25*(9-'[14]HAPR1502  '!$G22)))</f>
        <v>0</v>
      </c>
      <c r="Q54" s="7">
        <f>0.01*('[15]HAPR2902'!$N22/(0.25*(9-'[15]HAPR2902'!$G22)))</f>
        <v>0</v>
      </c>
      <c r="R54" s="7">
        <f>0.01*('[16]HMAY1302 '!$N22/(0.25*(9-'[16]HMAY1302 '!$G22)))</f>
        <v>0.18</v>
      </c>
      <c r="S54" s="7">
        <f>0.01*('[17]HMAY2702'!$N22/(0.25*(9-'[17]HMAY2702'!$G22)))</f>
        <v>0</v>
      </c>
      <c r="T54" s="7">
        <f>0.01*('[18]HJUN1002'!$N22/(0.25*(9-'[18]HJUN1002'!$G22)))</f>
        <v>0</v>
      </c>
      <c r="U54" s="7">
        <f>0.01*('[19]HJUN2402'!$N22/(0.25*(9-'[19]HJUN2402'!$G22)))</f>
        <v>0</v>
      </c>
      <c r="V54" s="7">
        <f>0.01*('[20]HJUL802'!$N22/(0.25*(9-'[20]HJUL802'!$G22)))</f>
        <v>0</v>
      </c>
      <c r="W54" s="7">
        <f>0.01*('[21]HJUL2202'!$N22/(0.25*(9-'[21]HJUL2202'!$G22)))</f>
        <v>0.061595555555555556</v>
      </c>
      <c r="X54" s="7">
        <f>0.01*('[22] HAUG0502'!$N22/(0.25*(9-'[22] HAUG0502'!$G22)))</f>
        <v>0</v>
      </c>
      <c r="Y54" s="7">
        <f>0.01*('[23]HAUG1902'!$N22/(0.25*(9-'[23]HAUG1902'!$G22)))</f>
        <v>0</v>
      </c>
      <c r="Z54" s="7">
        <f>0.01*('[24]HSEP0202'!$N22/(0.25*(9-'[24]HSEP0202'!$G22)))</f>
        <v>0.0504</v>
      </c>
      <c r="AA54" s="7">
        <f>0.01*('[25]HSEP1602'!$N22/(0.25*(9-'[25]HSEP1602'!$G22)))</f>
        <v>0</v>
      </c>
      <c r="AB54" s="7">
        <f>0.01*('[26]H30SEP02'!$N22/(0.25*(9-'[26]H30SEP02'!$G22)))</f>
        <v>0.058222222222222224</v>
      </c>
      <c r="AC54" s="8">
        <f t="shared" si="8"/>
        <v>0.4479466666666667</v>
      </c>
      <c r="AD54" s="8">
        <f t="shared" si="9"/>
        <v>0.44917728937728946</v>
      </c>
      <c r="AF54" s="5" t="s">
        <v>11</v>
      </c>
      <c r="AG54" s="8">
        <f t="shared" si="10"/>
        <v>0.44917728937728946</v>
      </c>
      <c r="AH54" s="5" t="s">
        <v>11</v>
      </c>
      <c r="AI54" s="8">
        <f t="shared" si="11"/>
        <v>0.22458864468864473</v>
      </c>
    </row>
    <row r="55" spans="2:35" ht="12">
      <c r="B55" s="5" t="s">
        <v>12</v>
      </c>
      <c r="C55" s="7">
        <f>0.01*('[1]HOCT1501'!$N23/(0.25*(9-'[1]HOCT1501'!$G23)))</f>
        <v>0.08848</v>
      </c>
      <c r="D55" s="7">
        <f>0.01*('[2]HOCT2901  '!$N23/(0.25*(9-'[2]HOCT2901  '!$G23)))</f>
        <v>0.08533333333333333</v>
      </c>
      <c r="E55" s="7">
        <f>0.01*('[3]HNOV1201  )'!$N23/(0.25*(9-'[3]HNOV1201  )'!$G23)))</f>
        <v>0.14133333333333334</v>
      </c>
      <c r="F55" s="7">
        <f>0.01*('[4]HNOV2601 '!$N23/(0.25*(9-'[4]HNOV2601 '!$G23)))</f>
        <v>0</v>
      </c>
      <c r="G55" s="7">
        <f>0.01*('[5]HDEC1001'!$N23/(0.25*(9-'[5]HDEC1001'!$G23)))</f>
        <v>0.030826666666666665</v>
      </c>
      <c r="H55" s="7">
        <f>0.01*('[6]HDEC2401'!$N23/(0.25*(9-'[6]HDEC2401'!$G23)))</f>
        <v>0</v>
      </c>
      <c r="I55" s="7">
        <f>0.01*('[7]HJAN0902'!$N23/(0.25*(9-'[7]HJAN0902'!$G23)))</f>
        <v>0.017586666666666667</v>
      </c>
      <c r="J55" s="7">
        <f>0.01*('[8]HJAN2102 '!$N23/(0.25*(9-'[8]HJAN2102 '!$G23)))</f>
        <v>0.00852888888888889</v>
      </c>
      <c r="K55" s="7">
        <f>0.01*('[9]HFEB0402'!$N23/(0.25*(9-'[9]HFEB0402'!$G23)))</f>
        <v>0.16177777777777777</v>
      </c>
      <c r="L55" s="7">
        <f>0.01*('[10]HFEB1802'!$N23/(0.25*(9-'[10]HFEB1802'!$G23)))</f>
        <v>0</v>
      </c>
      <c r="M55" s="7">
        <f>0.01*('[11]HMAR0402  '!$N23/(0.25*(9-'[11]HMAR0402  '!$G23)))</f>
        <v>0.04220444444444445</v>
      </c>
      <c r="N55" s="7">
        <f>0.01*('[12]HMAR1802'!$N23/(0.25*(9-'[12]HMAR1802'!$G23)))</f>
        <v>0.008742222222222222</v>
      </c>
      <c r="O55" s="7">
        <f>0.01*('[13]HAPR0102'!$N23/(0.25*(9-'[13]HAPR0102'!$G23)))</f>
        <v>0</v>
      </c>
      <c r="P55" s="7">
        <f>0.01*('[14]HAPR1502  '!$N23/(0.25*(9-'[14]HAPR1502  '!$G23)))</f>
        <v>0</v>
      </c>
      <c r="Q55" s="7">
        <f>0.01*('[15]HAPR2902'!$N23/(0.25*(9-'[15]HAPR2902'!$G23)))</f>
        <v>0.07466666666666667</v>
      </c>
      <c r="R55" s="7">
        <f>0.01*('[16]HMAY1302 '!$N23/(0.25*(9-'[16]HMAY1302 '!$G23)))</f>
        <v>0.047844444444444446</v>
      </c>
      <c r="S55" s="7">
        <f>0.01*('[17]HMAY2702'!$N23/(0.25*(9-'[17]HMAY2702'!$G23)))</f>
        <v>0</v>
      </c>
      <c r="T55" s="7">
        <f>0.01*('[18]HJUN1002'!$N23/(0.25*(9-'[18]HJUN1002'!$G23)))</f>
        <v>0</v>
      </c>
      <c r="U55" s="7">
        <f>0.01*('[19]HJUN2402'!$N23/(0.25*(9-'[19]HJUN2402'!$G23)))</f>
        <v>0</v>
      </c>
      <c r="V55" s="7">
        <f>0.01*('[20]HJUL802'!$N23/(0.25*(9-'[20]HJUL802'!$G23)))</f>
        <v>0</v>
      </c>
      <c r="W55" s="7">
        <f>0.01*('[21]HJUL2202'!$N23/(0.25*(9-'[21]HJUL2202'!$G23)))</f>
        <v>0</v>
      </c>
      <c r="X55" s="7">
        <f>0.01*('[22] HAUG0502'!$N23/(0.25*(9-'[22] HAUG0502'!$G23)))</f>
        <v>0</v>
      </c>
      <c r="Y55" s="7">
        <f>0.01*('[23]HAUG1902'!$N23/(0.25*(9-'[23]HAUG1902'!$G23)))</f>
        <v>0.14311111111111113</v>
      </c>
      <c r="Z55" s="7">
        <f>0.01*('[24]HSEP0202'!$N23/(0.25*(9-'[24]HSEP0202'!$G23)))</f>
        <v>0.012204444444444445</v>
      </c>
      <c r="AA55" s="7">
        <f>0.01*('[25]HSEP1602'!$N23/(0.25*(9-'[25]HSEP1602'!$G23)))</f>
        <v>0</v>
      </c>
      <c r="AB55" s="7">
        <f>0.01*('[26]H30SEP02'!$N23/(0.25*(9-'[26]H30SEP02'!$G23)))</f>
        <v>0</v>
      </c>
      <c r="AC55" s="8">
        <f t="shared" si="8"/>
        <v>0.8626400000000001</v>
      </c>
      <c r="AD55" s="8">
        <f t="shared" si="9"/>
        <v>0.8650098901098902</v>
      </c>
      <c r="AF55" s="5" t="s">
        <v>12</v>
      </c>
      <c r="AG55" s="8">
        <f t="shared" si="10"/>
        <v>0.8650098901098902</v>
      </c>
      <c r="AH55" s="5" t="s">
        <v>12</v>
      </c>
      <c r="AI55" s="8">
        <f t="shared" si="11"/>
        <v>0.4325049450549451</v>
      </c>
    </row>
    <row r="56" spans="2:35" ht="12">
      <c r="B56" s="5" t="s">
        <v>13</v>
      </c>
      <c r="C56" s="7">
        <f>0.01*('[1]HOCT1501'!$N24/(0.25*(9-'[1]HOCT1501'!$G24)))</f>
        <v>0</v>
      </c>
      <c r="D56" s="7">
        <f>0.01*('[2]HOCT2901  '!$N24/(0.25*(9-'[2]HOCT2901  '!$G24)))</f>
        <v>0.019364444444444448</v>
      </c>
      <c r="E56" s="7">
        <f>0.01*('[3]HNOV1201  )'!$N24/(0.25*(9-'[3]HNOV1201  )'!$G24)))</f>
        <v>0</v>
      </c>
      <c r="F56" s="7">
        <f>0.01*('[4]HNOV2601 '!$N24/(0.25*(9-'[4]HNOV2601 '!$G24)))</f>
        <v>0.009151111111111112</v>
      </c>
      <c r="G56" s="7">
        <f>0.01*('[5]HDEC1001'!$N24/(0.25*(9-'[5]HDEC1001'!$G24)))</f>
        <v>0</v>
      </c>
      <c r="H56" s="7">
        <f>0.01*('[6]HDEC2401'!$N24/(0.25*(9-'[6]HDEC2401'!$G24)))</f>
        <v>0.10113333333333334</v>
      </c>
      <c r="I56" s="7">
        <f>0.01*('[7]HJAN0902'!$N24/(0.25*(9-'[7]HJAN0902'!$G24)))</f>
        <v>0.0030755555555555553</v>
      </c>
      <c r="J56" s="7">
        <f>0.01*('[8]HJAN2102 '!$N24/(0.25*(9-'[8]HJAN2102 '!$G24)))</f>
        <v>0</v>
      </c>
      <c r="K56" s="7">
        <f>0.01*('[9]HFEB0402'!$N24/(0.25*(9-'[9]HFEB0402'!$G24)))</f>
        <v>0</v>
      </c>
      <c r="L56" s="7">
        <f>0.01*('[10]HFEB1802'!$N24/(0.25*(9-'[10]HFEB1802'!$G24)))</f>
        <v>0</v>
      </c>
      <c r="M56" s="7">
        <f>0.01*('[11]HMAR0402  '!$N24/(0.25*(9-'[11]HMAR0402  '!$G24)))</f>
        <v>0.04270666666666667</v>
      </c>
      <c r="N56" s="7">
        <f>0.01*('[12]HMAR1802'!$N24/(0.25*(9-'[12]HMAR1802'!$G24)))</f>
        <v>0</v>
      </c>
      <c r="O56" s="7">
        <f>0.01*('[13]HAPR0102'!$N24/(0.25*(9-'[13]HAPR0102'!$G24)))</f>
        <v>0</v>
      </c>
      <c r="P56" s="7">
        <f>0.01*('[14]HAPR1502  '!$N24/(0.25*(9-'[14]HAPR1502  '!$G24)))</f>
        <v>0</v>
      </c>
      <c r="Q56" s="7">
        <f>0.01*('[15]HAPR2902'!$N24/(0.25*(9-'[15]HAPR2902'!$G24)))</f>
        <v>0</v>
      </c>
      <c r="R56" s="7">
        <f>0.01*('[16]HMAY1302 '!$N24/(0.25*(9-'[16]HMAY1302 '!$G24)))</f>
        <v>0.013195555555555556</v>
      </c>
      <c r="S56" s="7">
        <f>0.01*('[17]HMAY2702'!$N24/(0.25*(9-'[17]HMAY2702'!$G24)))</f>
        <v>0</v>
      </c>
      <c r="T56" s="7">
        <f>0.01*('[18]HJUN1002'!$N24/(0.25*(9-'[18]HJUN1002'!$G24)))</f>
        <v>0</v>
      </c>
      <c r="U56" s="7">
        <f>0.01*('[19]HJUN2402'!$N24/(0.25*(9-'[19]HJUN2402'!$G24)))</f>
        <v>0</v>
      </c>
      <c r="V56" s="7">
        <f>0.01*('[20]HJUL802'!$N24/(0.25*(9-'[20]HJUL802'!$G24)))</f>
        <v>0</v>
      </c>
      <c r="W56" s="7">
        <f>0.01*('[21]HJUL2202'!$N24/(0.25*(9-'[21]HJUL2202'!$G24)))</f>
        <v>0</v>
      </c>
      <c r="X56" s="7">
        <f>0.01*('[22] HAUG0502'!$N24/(0.25*(9-'[22] HAUG0502'!$G24)))</f>
        <v>0</v>
      </c>
      <c r="Y56" s="7">
        <f>0.01*('[23]HAUG1902'!$N24/(0.25*(9-'[23]HAUG1902'!$G24)))</f>
        <v>0</v>
      </c>
      <c r="Z56" s="7">
        <f>0.01*('[24]HSEP0202'!$N24/(0.25*(9-'[24]HSEP0202'!$G24)))</f>
        <v>0</v>
      </c>
      <c r="AA56" s="7">
        <f>0.01*('[25]HSEP1602'!$N24/(0.25*(9-'[25]HSEP1602'!$G24)))</f>
        <v>0</v>
      </c>
      <c r="AB56" s="7">
        <f>0.01*('[26]H30SEP02'!$N24/(0.25*(9-'[26]H30SEP02'!$G24)))</f>
        <v>0</v>
      </c>
      <c r="AC56" s="8">
        <f t="shared" si="8"/>
        <v>0.18862666666666666</v>
      </c>
      <c r="AD56" s="8">
        <f t="shared" si="9"/>
        <v>0.1891448717948718</v>
      </c>
      <c r="AF56" s="5" t="s">
        <v>13</v>
      </c>
      <c r="AG56" s="8">
        <f t="shared" si="10"/>
        <v>0.1891448717948718</v>
      </c>
      <c r="AH56" s="5" t="s">
        <v>13</v>
      </c>
      <c r="AI56" s="8">
        <f t="shared" si="11"/>
        <v>0.0945724358974359</v>
      </c>
    </row>
    <row r="57" spans="2:39" ht="12">
      <c r="B57" s="5" t="s">
        <v>14</v>
      </c>
      <c r="C57" s="7">
        <f>0.01*('[1]HOCT1501'!$N25/(0.25*(9-'[1]HOCT1501'!$G25)))</f>
        <v>0.10622222222222222</v>
      </c>
      <c r="D57" s="7">
        <f>0.01*('[2]HOCT2901  '!$N25/(0.25*(9-'[2]HOCT2901  '!$G25)))</f>
        <v>0.09333333333333334</v>
      </c>
      <c r="E57" s="7">
        <f>0.01*('[3]HNOV1201  )'!$N25/(0.25*(9-'[3]HNOV1201  )'!$G25)))</f>
        <v>0.10832888888888889</v>
      </c>
      <c r="F57" s="7">
        <f>0.01*('[4]HNOV2601 '!$N25/(0.25*(9-'[4]HNOV2601 '!$G25)))</f>
        <v>0.02239111111111111</v>
      </c>
      <c r="G57" s="7">
        <f>0.01*('[5]HDEC1001'!$N25/(0.25*(9-'[5]HDEC1001'!$G25)))</f>
        <v>0.01626666666666667</v>
      </c>
      <c r="H57" s="7">
        <f>0.01*('[6]HDEC2401'!$N25/(0.25*(9-'[6]HDEC2401'!$G25)))</f>
        <v>0.057768888888888884</v>
      </c>
      <c r="I57" s="7">
        <f>0.01*('[7]HJAN0902'!$N25/(0.25*(9-'[7]HJAN0902'!$G25)))</f>
        <v>0.017728888888888888</v>
      </c>
      <c r="J57" s="7">
        <f>0.01*('[8]HJAN2102 '!$N25/(0.25*(9-'[8]HJAN2102 '!$G25)))</f>
        <v>0</v>
      </c>
      <c r="K57" s="7">
        <f>0.01*('[9]HFEB0402'!$N25/(0.25*(9-'[9]HFEB0402'!$G25)))</f>
        <v>0.011795555555555556</v>
      </c>
      <c r="L57" s="7">
        <f>0.01*('[10]HFEB1802'!$N25/(0.25*(9-'[10]HFEB1802'!$G25)))</f>
        <v>0</v>
      </c>
      <c r="M57" s="7">
        <f>0.01*('[11]HMAR0402  '!$N25/(0.25*(9-'[11]HMAR0402  '!$G25)))</f>
        <v>0.08977777777777778</v>
      </c>
      <c r="N57" s="7">
        <f>0.01*('[12]HMAR1802'!$N25/(0.25*(9-'[12]HMAR1802'!$G25)))</f>
        <v>0.06862222222222222</v>
      </c>
      <c r="O57" s="7">
        <f>0.01*('[13]HAPR0102'!$N25/(0.25*(9-'[13]HAPR0102'!$G25)))</f>
        <v>0.03444</v>
      </c>
      <c r="P57" s="7">
        <f>0.01*('[14]HAPR1502  '!$N25/(0.25*(9-'[14]HAPR1502  '!$G25)))</f>
        <v>0</v>
      </c>
      <c r="Q57" s="7">
        <f>0.01*('[15]HAPR2902'!$N25/(0.25*(9-'[15]HAPR2902'!$G25)))</f>
        <v>0.004266666666666667</v>
      </c>
      <c r="R57" s="7">
        <f>0.01*('[16]HMAY1302 '!$N25/(0.25*(9-'[16]HMAY1302 '!$G25)))</f>
        <v>0.019520000000000003</v>
      </c>
      <c r="S57" s="7">
        <f>0.01*('[17]HMAY2702'!$N25/(0.25*(9-'[17]HMAY2702'!$G25)))</f>
        <v>0.05067111111111111</v>
      </c>
      <c r="T57" s="7">
        <f>0.01*('[18]HJUN1002'!$N25/(0.25*(9-'[18]HJUN1002'!$G25)))</f>
        <v>0.036657777777777775</v>
      </c>
      <c r="U57" s="7">
        <f>0.01*('[19]HJUN2402'!$N25/(0.25*(9-'[19]HJUN2402'!$G25)))</f>
        <v>0.002524444444444444</v>
      </c>
      <c r="V57" s="7">
        <f>0.01*('[20]HJUL802'!$N25/(0.25*(9-'[20]HJUL802'!$G25)))</f>
        <v>0.0024933333333333335</v>
      </c>
      <c r="W57" s="7">
        <f>0.01*('[21]HJUL2202'!$N25/(0.25*(9-'[21]HJUL2202'!$G25)))</f>
        <v>0.01651111111111111</v>
      </c>
      <c r="X57" s="7">
        <f>0.01*('[22] HAUG0502'!$N25/(0.25*(9-'[22] HAUG0502'!$G25)))</f>
        <v>0</v>
      </c>
      <c r="Y57" s="7">
        <f>0.01*('[23]HAUG1902'!$N25/(0.25*(9-'[23]HAUG1902'!$G25)))</f>
        <v>0.02577333333333334</v>
      </c>
      <c r="Z57" s="7">
        <f>0.01*('[24]HSEP0202'!$N25/(0.25*(9-'[24]HSEP0202'!$G25)))</f>
        <v>0</v>
      </c>
      <c r="AA57" s="7">
        <f>0.01*('[25]HSEP1602'!$N25/(0.25*(9-'[25]HSEP1602'!$G25)))</f>
        <v>0.09066666666666666</v>
      </c>
      <c r="AB57" s="7">
        <f>0.01*('[26]H30SEP02'!$N25/(0.25*(9-'[26]H30SEP02'!$G25)))</f>
        <v>0.002275555555555556</v>
      </c>
      <c r="AC57" s="8">
        <f t="shared" si="8"/>
        <v>0.8780355555555556</v>
      </c>
      <c r="AD57" s="8">
        <f t="shared" si="9"/>
        <v>0.8853120933087784</v>
      </c>
      <c r="AF57" s="5" t="s">
        <v>14</v>
      </c>
      <c r="AG57" s="8">
        <f t="shared" si="10"/>
        <v>0.8853120933087784</v>
      </c>
      <c r="AH57" s="5" t="s">
        <v>14</v>
      </c>
      <c r="AI57" s="8">
        <f t="shared" si="11"/>
        <v>0.4426560466543892</v>
      </c>
      <c r="AK57" s="14" t="s">
        <v>65</v>
      </c>
      <c r="AL57" s="19"/>
      <c r="AM57" s="14"/>
    </row>
    <row r="58" spans="2:39" ht="12">
      <c r="B58" s="5" t="s">
        <v>15</v>
      </c>
      <c r="C58" s="7">
        <f>0.01*('[1]HOCT1501'!$N26/(0.25*(9-'[1]HOCT1501'!$G26)))</f>
        <v>0.005617777777777778</v>
      </c>
      <c r="D58" s="7">
        <f>0.01*('[2]HOCT2901  '!$N26/(0.25*(9-'[2]HOCT2901  '!$G26)))</f>
        <v>0.024000000000000004</v>
      </c>
      <c r="E58" s="7">
        <f>0.01*('[3]HNOV1201  )'!$N26/(0.25*(9-'[3]HNOV1201  )'!$G26)))</f>
        <v>0</v>
      </c>
      <c r="F58" s="7">
        <f>0.01*('[4]HNOV2601 '!$N26/(0.25*(9-'[4]HNOV2601 '!$G26)))</f>
        <v>0.18844444444444444</v>
      </c>
      <c r="G58" s="7">
        <f>0.01*('[5]HDEC1001'!$N26/(0.25*(9-'[5]HDEC1001'!$G26)))</f>
        <v>0.018755555555555553</v>
      </c>
      <c r="H58" s="7">
        <f>0.01*('[6]HDEC2401'!$N26/(0.25*(9-'[6]HDEC2401'!$G26)))</f>
        <v>0</v>
      </c>
      <c r="I58" s="7">
        <f>0.01*('[7]HJAN0902'!$N26/(0.25*(9-'[7]HJAN0902'!$G26)))</f>
        <v>0</v>
      </c>
      <c r="J58" s="7">
        <f>0.01*('[8]HJAN2102 '!$N26/(0.25*(9-'[8]HJAN2102 '!$G26)))</f>
        <v>0.0124</v>
      </c>
      <c r="K58" s="7">
        <f>0.01*('[9]HFEB0402'!$N26/(0.25*(9-'[9]HFEB0402'!$G26)))</f>
        <v>0</v>
      </c>
      <c r="L58" s="7">
        <f>0.01*('[10]HFEB1802'!$N26/(0.25*(9-'[10]HFEB1802'!$G26)))</f>
        <v>0</v>
      </c>
      <c r="M58" s="7">
        <f>0.01*('[11]HMAR0402  '!$N26/(0.25*(9-'[11]HMAR0402  '!$G26)))</f>
        <v>0.006475555555555556</v>
      </c>
      <c r="N58" s="7">
        <f>0.01*('[12]HMAR1802'!$N26/(0.25*(9-'[12]HMAR1802'!$G26)))</f>
        <v>0</v>
      </c>
      <c r="O58" s="7">
        <f>0.01*('[13]HAPR0102'!$N26/(0.25*(9-'[13]HAPR0102'!$G26)))</f>
        <v>0.034444444444444444</v>
      </c>
      <c r="P58" s="7">
        <f>0.01*('[14]HAPR1502  '!$N26/(0.25*(9-'[14]HAPR1502  '!$G26)))</f>
        <v>0</v>
      </c>
      <c r="Q58" s="7">
        <f>0.01*('[15]HAPR2902'!$N26/(0.25*(9-'[15]HAPR2902'!$G26)))</f>
        <v>0.3595555555555556</v>
      </c>
      <c r="R58" s="7">
        <f>0.01*('[16]HMAY1302 '!$N26/(0.25*(9-'[16]HMAY1302 '!$G26)))</f>
        <v>0.04520888888888889</v>
      </c>
      <c r="S58" s="7">
        <f>0.01*('[17]HMAY2702'!$N26/(0.25*(9-'[17]HMAY2702'!$G26)))</f>
        <v>0.04549333333333333</v>
      </c>
      <c r="T58" s="7">
        <f>0.01*('[18]HJUN1002'!$N26/(0.25*(9-'[18]HJUN1002'!$G26)))</f>
        <v>0.08802222222222221</v>
      </c>
      <c r="U58" s="7">
        <f>0.01*('[19]HJUN2402'!$N26/(0.25*(9-'[19]HJUN2402'!$G26)))</f>
        <v>0.006533333333333334</v>
      </c>
      <c r="V58" s="7">
        <f>0.01*('[20]HJUL802'!$N26/(0.25*(9-'[20]HJUL802'!$G26)))</f>
        <v>0</v>
      </c>
      <c r="W58" s="7">
        <f>0.01*('[21]HJUL2202'!$N26/(0.25*(9-'[21]HJUL2202'!$G26)))</f>
        <v>0</v>
      </c>
      <c r="X58" s="7">
        <f>0.01*('[22] HAUG0502'!$N26/(0.25*(9-'[22] HAUG0502'!$G26)))</f>
        <v>0</v>
      </c>
      <c r="Y58" s="7">
        <f>0.01*('[23]HAUG1902'!$N26/(0.25*(9-'[23]HAUG1902'!$G26)))</f>
        <v>0.0037866666666666665</v>
      </c>
      <c r="Z58" s="7">
        <f>0.01*('[24]HSEP0202'!$N26/(0.25*(9-'[24]HSEP0202'!$G26)))</f>
        <v>0</v>
      </c>
      <c r="AA58" s="7">
        <f>0.01*('[25]HSEP1602'!$N26/(0.25*(9-'[25]HSEP1602'!$G26)))</f>
        <v>0</v>
      </c>
      <c r="AB58" s="7">
        <f>0.01*('[26]H30SEP02'!$N26/(0.25*(9-'[26]H30SEP02'!$G26)))</f>
        <v>0</v>
      </c>
      <c r="AC58" s="8">
        <f t="shared" si="8"/>
        <v>0.8387377777777777</v>
      </c>
      <c r="AD58" s="8">
        <f t="shared" si="9"/>
        <v>0.8410420024420024</v>
      </c>
      <c r="AF58" s="5" t="s">
        <v>15</v>
      </c>
      <c r="AG58" s="8">
        <f t="shared" si="10"/>
        <v>0.8410420024420024</v>
      </c>
      <c r="AH58" s="5" t="s">
        <v>15</v>
      </c>
      <c r="AI58" s="8">
        <f t="shared" si="11"/>
        <v>0.4205210012210012</v>
      </c>
      <c r="AK58" s="14"/>
      <c r="AL58" s="19" t="s">
        <v>43</v>
      </c>
      <c r="AM58" s="15">
        <f>AVERAGE(AI57:AI62)</f>
        <v>0.284641499228723</v>
      </c>
    </row>
    <row r="59" spans="2:35" ht="12">
      <c r="B59" s="5" t="s">
        <v>16</v>
      </c>
      <c r="C59" s="7">
        <f>0.01*('[1]HOCT1501'!$N27/(0.25*(9-'[1]HOCT1501'!$G27)))</f>
        <v>0</v>
      </c>
      <c r="D59" s="7">
        <f>0.01*('[2]HOCT2901  '!$N27/(0.25*(9-'[2]HOCT2901  '!$G27)))</f>
        <v>0.03999111111111111</v>
      </c>
      <c r="E59" s="7">
        <f>0.01*('[3]HNOV1201  )'!$N27/(0.25*(9-'[3]HNOV1201  )'!$G27)))</f>
        <v>0</v>
      </c>
      <c r="F59" s="7">
        <f>0.01*('[4]HNOV2601 '!$N27/(0.25*(9-'[4]HNOV2601 '!$G27)))</f>
        <v>0</v>
      </c>
      <c r="G59" s="7">
        <f>0.01*('[5]HDEC1001'!$N27/(0.25*(9-'[5]HDEC1001'!$G27)))</f>
        <v>0</v>
      </c>
      <c r="H59" s="7">
        <f>0.01*('[6]HDEC2401'!$N27/(0.25*(9-'[6]HDEC2401'!$G27)))</f>
        <v>0.025964444444444443</v>
      </c>
      <c r="I59" s="7">
        <f>0.01*('[7]HJAN0902'!$N27/(0.25*(9-'[7]HJAN0902'!$G27)))</f>
        <v>0</v>
      </c>
      <c r="J59" s="7">
        <f>0.01*('[8]HJAN2102 '!$N27/(0.25*(9-'[8]HJAN2102 '!$G27)))</f>
        <v>0</v>
      </c>
      <c r="K59" s="7">
        <f>0.01*('[9]HFEB0402'!$N27/(0.25*(9-'[9]HFEB0402'!$G27)))</f>
        <v>0</v>
      </c>
      <c r="L59" s="7">
        <f>0.01*('[10]HFEB1802'!$N27/(0.25*(9-'[10]HFEB1802'!$G27)))</f>
        <v>0</v>
      </c>
      <c r="M59" s="7">
        <f>0.01*('[11]HMAR0402  '!$N27/(0.25*(9-'[11]HMAR0402  '!$G27)))</f>
        <v>0</v>
      </c>
      <c r="N59" s="7">
        <f>0.01*('[12]HMAR1802'!$N27/(0.25*(9-'[12]HMAR1802'!$G27)))</f>
        <v>0</v>
      </c>
      <c r="O59" s="7">
        <f>0.01*('[13]HAPR0102'!$N27/(0.25*(9-'[13]HAPR0102'!$G27)))</f>
        <v>0.017244444444444444</v>
      </c>
      <c r="P59" s="7">
        <f>0.01*('[14]HAPR1502  '!$N27/(0.25*(9-'[14]HAPR1502  '!$G27)))</f>
        <v>0</v>
      </c>
      <c r="Q59" s="7">
        <f>0.01*('[15]HAPR2902'!$N27/(0.25*(9-'[15]HAPR2902'!$G27)))</f>
        <v>0</v>
      </c>
      <c r="R59" s="7">
        <f>0.01*('[16]HMAY1302 '!$N27/(0.25*(9-'[16]HMAY1302 '!$G27)))</f>
        <v>0.00927111111111111</v>
      </c>
      <c r="S59" s="7">
        <f>0.01*('[17]HMAY2702'!$N27/(0.25*(9-'[17]HMAY2702'!$G27)))</f>
        <v>0.07179111111111111</v>
      </c>
      <c r="T59" s="7">
        <f>0.01*('[18]HJUN1002'!$N27/(0.25*(9-'[18]HJUN1002'!$G27)))</f>
        <v>0</v>
      </c>
      <c r="U59" s="7">
        <f>0.01*('[19]HJUN2402'!$N27/(0.25*(9-'[19]HJUN2402'!$G27)))</f>
        <v>0</v>
      </c>
      <c r="V59" s="7">
        <f>0.01*('[20]HJUL802'!$N27/(0.25*(9-'[20]HJUL802'!$G27)))</f>
        <v>0.1312488888888889</v>
      </c>
      <c r="W59" s="7">
        <f>0.01*('[21]HJUL2202'!$N27/(0.25*(9-'[21]HJUL2202'!$G27)))</f>
        <v>0</v>
      </c>
      <c r="X59" s="7">
        <f>0.01*('[22] HAUG0502'!$N27/(0.25*(9-'[22] HAUG0502'!$G27)))</f>
        <v>0</v>
      </c>
      <c r="Y59" s="7">
        <f>0.01*('[23]HAUG1902'!$N27/(0.25*(9-'[23]HAUG1902'!$G27)))</f>
        <v>0</v>
      </c>
      <c r="Z59" s="7">
        <f>0.01*('[24]HSEP0202'!$N27/(0.25*(9-'[24]HSEP0202'!$G27)))</f>
        <v>0</v>
      </c>
      <c r="AA59" s="7">
        <f>0.01*('[25]HSEP1602'!$N27/(0.25*(9-'[25]HSEP1602'!$G27)))</f>
        <v>0</v>
      </c>
      <c r="AB59" s="7">
        <f>0.01*('[26]H30SEP02'!$N27/(0.25*(9-'[26]H30SEP02'!$G27)))</f>
        <v>0</v>
      </c>
      <c r="AC59" s="8">
        <f t="shared" si="8"/>
        <v>0.29551111111111106</v>
      </c>
      <c r="AD59" s="8">
        <f t="shared" si="9"/>
        <v>0.2963229548229548</v>
      </c>
      <c r="AF59" s="5" t="s">
        <v>16</v>
      </c>
      <c r="AG59" s="8">
        <f t="shared" si="10"/>
        <v>0.2963229548229548</v>
      </c>
      <c r="AH59" s="5" t="s">
        <v>16</v>
      </c>
      <c r="AI59" s="8">
        <f t="shared" si="11"/>
        <v>0.1481614774114774</v>
      </c>
    </row>
    <row r="60" spans="2:35" ht="12">
      <c r="B60" s="5" t="s">
        <v>17</v>
      </c>
      <c r="C60" s="7">
        <f>0.01*('[1]HOCT1501'!$N28/(0.25*(9-'[1]HOCT1501'!$G28)))</f>
        <v>0</v>
      </c>
      <c r="D60" s="7">
        <f>0.01*('[2]HOCT2901  '!$N28/(0.25*(9-'[2]HOCT2901  '!$G28)))</f>
        <v>0</v>
      </c>
      <c r="E60" s="7">
        <f>0.01*('[3]HNOV1201  )'!$N28/(0.25*(9-'[3]HNOV1201  )'!$G28)))</f>
        <v>0</v>
      </c>
      <c r="F60" s="7">
        <f>0.01*('[4]HNOV2601 '!$N28/(0.25*(9-'[4]HNOV2601 '!$G28)))</f>
        <v>0.07519555555555556</v>
      </c>
      <c r="G60" s="7">
        <f>0.01*('[5]HDEC1001'!$N28/(0.25*(9-'[5]HDEC1001'!$G28)))</f>
        <v>0.1368888888888889</v>
      </c>
      <c r="H60" s="7">
        <f>0.01*('[6]HDEC2401'!$N28/(0.25*(9-'[6]HDEC2401'!$G28)))</f>
        <v>0</v>
      </c>
      <c r="I60" s="7">
        <f>0.01*('[7]HJAN0902'!$N28/(0.25*(9-'[7]HJAN0902'!$G28)))</f>
        <v>0</v>
      </c>
      <c r="J60" s="7">
        <f>0.01*('[8]HJAN2102 '!$N28/(0.25*(9-'[8]HJAN2102 '!$G28)))</f>
        <v>0.005511111111111112</v>
      </c>
      <c r="K60" s="7">
        <f>0.01*('[9]HFEB0402'!$N28/(0.25*(9-'[9]HFEB0402'!$G28)))</f>
        <v>0.0022711111111111113</v>
      </c>
      <c r="L60" s="7">
        <f>0.01*('[10]HFEB1802'!$N28/(0.25*(9-'[10]HFEB1802'!$G28)))</f>
        <v>0.033244444444444445</v>
      </c>
      <c r="M60" s="7">
        <f>0.01*('[11]HMAR0402  '!$N28/(0.25*(9-'[11]HMAR0402  '!$G28)))</f>
        <v>0</v>
      </c>
      <c r="N60" s="7">
        <f>0.01*('[12]HMAR1802'!$N28/(0.25*(9-'[12]HMAR1802'!$G28)))</f>
        <v>0</v>
      </c>
      <c r="O60" s="7">
        <f>0.01*('[13]HAPR0102'!$N28/(0.25*(9-'[13]HAPR0102'!$G28)))</f>
        <v>0</v>
      </c>
      <c r="P60" s="7">
        <f>0.01*('[14]HAPR1502  '!$N28/(0.25*(9-'[14]HAPR1502  '!$G28)))</f>
        <v>0</v>
      </c>
      <c r="Q60" s="7">
        <f>0.01*('[15]HAPR2902'!$N28/(0.25*(9-'[15]HAPR2902'!$G28)))</f>
        <v>0.03288888888888889</v>
      </c>
      <c r="R60" s="7">
        <f>0.01*('[16]HMAY1302 '!$N28/(0.25*(9-'[16]HMAY1302 '!$G28)))</f>
        <v>0</v>
      </c>
      <c r="S60" s="7">
        <f>0.01*('[17]HMAY2702'!$N28/(0.25*(9-'[17]HMAY2702'!$G28)))</f>
        <v>0</v>
      </c>
      <c r="T60" s="7">
        <f>0.01*('[18]HJUN1002'!$N28/(0.25*(9-'[18]HJUN1002'!$G28)))</f>
        <v>0</v>
      </c>
      <c r="U60" s="7">
        <f>0.01*('[19]HJUN2402'!$N28/(0.25*(9-'[19]HJUN2402'!$G28)))</f>
        <v>0</v>
      </c>
      <c r="V60" s="7">
        <f>0.01*('[20]HJUL802'!$N28/(0.25*(9-'[20]HJUL802'!$G28)))</f>
        <v>0</v>
      </c>
      <c r="W60" s="7">
        <f>0.01*('[21]HJUL2202'!$N28/(0.25*(9-'[21]HJUL2202'!$G28)))</f>
        <v>0</v>
      </c>
      <c r="X60" s="7">
        <f>0.01*('[22] HAUG0502'!$N28/(0.25*(9-'[22] HAUG0502'!$G28)))</f>
        <v>0</v>
      </c>
      <c r="Y60" s="7">
        <f>0.01*('[23]HAUG1902'!$N28/(0.25*(9-'[23]HAUG1902'!$G28)))</f>
        <v>0</v>
      </c>
      <c r="Z60" s="7">
        <f>0.01*('[24]HSEP0202'!$N28/(0.25*(9-'[24]HSEP0202'!$G28)))</f>
        <v>0</v>
      </c>
      <c r="AA60" s="7">
        <f>0.01*('[25]HSEP1602'!$N28/(0.25*(9-'[25]HSEP1602'!$G28)))</f>
        <v>0</v>
      </c>
      <c r="AB60" s="7">
        <f>0.01*('[26]H30SEP02'!$N28/(0.25*(9-'[26]H30SEP02'!$G28)))</f>
        <v>0</v>
      </c>
      <c r="AC60" s="8">
        <f t="shared" si="8"/>
        <v>0.28600000000000003</v>
      </c>
      <c r="AD60" s="8">
        <f t="shared" si="9"/>
        <v>0.2867857142857143</v>
      </c>
      <c r="AF60" s="5" t="s">
        <v>17</v>
      </c>
      <c r="AG60" s="8">
        <f t="shared" si="10"/>
        <v>0.2867857142857143</v>
      </c>
      <c r="AH60" s="5" t="s">
        <v>17</v>
      </c>
      <c r="AI60" s="8">
        <f t="shared" si="11"/>
        <v>0.14339285714285716</v>
      </c>
    </row>
    <row r="61" spans="2:35" ht="12">
      <c r="B61" s="5" t="s">
        <v>18</v>
      </c>
      <c r="C61" s="7">
        <f>0.01*('[1]HOCT1501'!$N29/(0.25*(9-'[1]HOCT1501'!$G29)))</f>
        <v>0</v>
      </c>
      <c r="D61" s="7">
        <f>0.01*('[2]HOCT2901  '!$N29/(0.25*(9-'[2]HOCT2901  '!$G29)))</f>
        <v>0.006862222222222223</v>
      </c>
      <c r="E61" s="7">
        <f>0.01*('[3]HNOV1201  )'!$N29/(0.25*(9-'[3]HNOV1201  )'!$G29)))</f>
        <v>0</v>
      </c>
      <c r="F61" s="7">
        <f>0.01*('[4]HNOV2601 '!$N29/(0.25*(9-'[4]HNOV2601 '!$G29)))</f>
        <v>0</v>
      </c>
      <c r="G61" s="7">
        <f>0.01*('[5]HDEC1001'!$N29/(0.25*(9-'[5]HDEC1001'!$G29)))</f>
        <v>0.19555555555555557</v>
      </c>
      <c r="H61" s="7">
        <f>0.01*('[6]HDEC2401'!$N29/(0.25*(9-'[6]HDEC2401'!$G29)))</f>
        <v>0.007373333333333334</v>
      </c>
      <c r="I61" s="7">
        <f>0.01*('[7]HJAN0902'!$N29/(0.25*(9-'[7]HJAN0902'!$G29)))</f>
        <v>0.00784</v>
      </c>
      <c r="J61" s="7">
        <f>0.01*('[8]HJAN2102 '!$N29/(0.25*(9-'[8]HJAN2102 '!$G29)))</f>
        <v>0</v>
      </c>
      <c r="K61" s="7">
        <f>0.01*('[9]HFEB0402'!$N29/(0.25*(9-'[9]HFEB0402'!$G29)))</f>
        <v>0</v>
      </c>
      <c r="L61" s="7">
        <f>0.01*('[10]HFEB1802'!$N29/(0.25*(9-'[10]HFEB1802'!$G29)))</f>
        <v>0.18311111111111114</v>
      </c>
      <c r="M61" s="7">
        <f>0.01*('[11]HMAR0402  '!$N29/(0.25*(9-'[11]HMAR0402  '!$G29)))</f>
        <v>0.0005111111111111112</v>
      </c>
      <c r="N61" s="7">
        <f>0.01*('[12]HMAR1802'!$N29/(0.25*(9-'[12]HMAR1802'!$G29)))</f>
        <v>0</v>
      </c>
      <c r="O61" s="7">
        <f>0.01*('[13]HAPR0102'!$N29/(0.25*(9-'[13]HAPR0102'!$G29)))</f>
        <v>0.022315555555555557</v>
      </c>
      <c r="P61" s="7">
        <f>0.01*('[14]HAPR1502  '!$N29/(0.25*(9-'[14]HAPR1502  '!$G29)))</f>
        <v>0.045746666666666665</v>
      </c>
      <c r="Q61" s="7">
        <f>0.01*('[15]HAPR2902'!$N29/(0.25*(9-'[15]HAPR2902'!$G29)))</f>
        <v>0.06861333333333333</v>
      </c>
      <c r="R61" s="7">
        <f>0.01*('[16]HMAY1302 '!$N29/(0.25*(9-'[16]HMAY1302 '!$G29)))</f>
        <v>0</v>
      </c>
      <c r="S61" s="7">
        <f>0.01*('[17]HMAY2702'!$N29/(0.25*(9-'[17]HMAY2702'!$G29)))</f>
        <v>0</v>
      </c>
      <c r="T61" s="7">
        <f>0.01*('[18]HJUN1002'!$N29/(0.25*(9-'[18]HJUN1002'!$G29)))</f>
        <v>0</v>
      </c>
      <c r="U61" s="7">
        <f>0.01*('[19]HJUN2402'!$N29/(0.25*(9-'[19]HJUN2402'!$G29)))</f>
        <v>0</v>
      </c>
      <c r="V61" s="7">
        <f>0.01*('[20]HJUL802'!$N29/(0.25*(9-'[20]HJUL802'!$G29)))</f>
        <v>0.18355555555555556</v>
      </c>
      <c r="W61" s="7">
        <f>0.01*('[21]HJUL2202'!$N29/(0.25*(9-'[21]HJUL2202'!$G29)))</f>
        <v>0.1928888888888889</v>
      </c>
      <c r="X61" s="7">
        <f>0.01*('[22] HAUG0502'!$N29/(0.25*(9-'[22] HAUG0502'!$G29)))</f>
        <v>0</v>
      </c>
      <c r="Y61" s="7">
        <f>0.01*('[23]HAUG1902'!$N29/(0.25*(9-'[23]HAUG1902'!$G29)))</f>
        <v>0.018484444444444442</v>
      </c>
      <c r="Z61" s="7">
        <f>0.01*('[24]HSEP0202'!$N29/(0.25*(9-'[24]HSEP0202'!$G29)))</f>
        <v>0.013848888888888888</v>
      </c>
      <c r="AA61" s="7">
        <f>0.01*('[25]HSEP1602'!$N29/(0.25*(9-'[25]HSEP1602'!$G29)))</f>
        <v>0</v>
      </c>
      <c r="AB61" s="7">
        <f>0.01*('[26]H30SEP02'!$N29/(0.25*(9-'[26]H30SEP02'!$G29)))</f>
        <v>0</v>
      </c>
      <c r="AC61" s="8">
        <f t="shared" si="8"/>
        <v>0.9467066666666667</v>
      </c>
      <c r="AD61" s="8">
        <f t="shared" si="9"/>
        <v>0.9493075091575093</v>
      </c>
      <c r="AF61" s="5" t="s">
        <v>18</v>
      </c>
      <c r="AG61" s="8">
        <f t="shared" si="10"/>
        <v>0.9493075091575093</v>
      </c>
      <c r="AH61" s="5" t="s">
        <v>18</v>
      </c>
      <c r="AI61" s="8">
        <f t="shared" si="11"/>
        <v>0.47465375457875464</v>
      </c>
    </row>
    <row r="62" spans="2:35" ht="12">
      <c r="B62" s="5" t="s">
        <v>19</v>
      </c>
      <c r="C62" s="7">
        <f>0.01*('[1]HOCT1501'!$N30/(0.25*(9-'[1]HOCT1501'!$G30)))</f>
        <v>0</v>
      </c>
      <c r="D62" s="7">
        <f>0.01*('[2]HOCT2901  '!$N30/(0.25*(9-'[2]HOCT2901  '!$G30)))</f>
        <v>0</v>
      </c>
      <c r="E62" s="7">
        <f>0.01*('[3]HNOV1201  )'!$N30/(0.25*(9-'[3]HNOV1201  )'!$G30)))</f>
        <v>0</v>
      </c>
      <c r="F62" s="7">
        <f>0.01*('[4]HNOV2601 '!$N30/(0.25*(9-'[4]HNOV2601 '!$G30)))</f>
        <v>0</v>
      </c>
      <c r="G62" s="7">
        <f>0.01*('[5]HDEC1001'!$N30/(0.25*(9-'[5]HDEC1001'!$G30)))</f>
        <v>0.041515555555555556</v>
      </c>
      <c r="H62" s="7">
        <f>0.01*('[6]HDEC2401'!$N30/(0.25*(9-'[6]HDEC2401'!$G30)))</f>
        <v>0.02475555555555556</v>
      </c>
      <c r="I62" s="7">
        <f>0.01*('[7]HJAN0902'!$N30/(0.25*(9-'[7]HJAN0902'!$G30)))</f>
        <v>0</v>
      </c>
      <c r="J62" s="7">
        <f>0.01*('[8]HJAN2102 '!$N30/(0.25*(9-'[8]HJAN2102 '!$G30)))</f>
        <v>0</v>
      </c>
      <c r="K62" s="7">
        <f>0.01*('[9]HFEB0402'!$N30/(0.25*(9-'[9]HFEB0402'!$G30)))</f>
        <v>0.0051022222222222215</v>
      </c>
      <c r="L62" s="7">
        <f>0.01*('[10]HFEB1802'!$N30/(0.25*(9-'[10]HFEB1802'!$G30)))</f>
        <v>0</v>
      </c>
      <c r="M62" s="7">
        <f>0.01*('[11]HMAR0402  '!$N30/(0.25*(9-'[11]HMAR0402  '!$G30)))</f>
        <v>0</v>
      </c>
      <c r="N62" s="7">
        <f>0.01*('[12]HMAR1802'!$N30/(0.25*(9-'[12]HMAR1802'!$G30)))</f>
        <v>0</v>
      </c>
      <c r="O62" s="7">
        <f>0.01*('[13]HAPR0102'!$N30/(0.25*(9-'[13]HAPR0102'!$G30)))</f>
        <v>0</v>
      </c>
      <c r="P62" s="7">
        <f>0.01*('[14]HAPR1502  '!$N30/(0.25*(9-'[14]HAPR1502  '!$G30)))</f>
        <v>0.06743555555555557</v>
      </c>
      <c r="Q62" s="7">
        <f>0.01*('[15]HAPR2902'!$N30/(0.25*(9-'[15]HAPR2902'!$G30)))</f>
        <v>0</v>
      </c>
      <c r="R62" s="7">
        <f>0.01*('[16]HMAY1302 '!$N30/(0.25*(9-'[16]HMAY1302 '!$G30)))</f>
        <v>0.009382222222222222</v>
      </c>
      <c r="S62" s="7">
        <f>0.01*('[17]HMAY2702'!$N30/(0.25*(9-'[17]HMAY2702'!$G30)))</f>
        <v>0</v>
      </c>
      <c r="T62" s="7">
        <f>0.01*('[18]HJUN1002'!$N30/(0.25*(9-'[18]HJUN1002'!$G30)))</f>
        <v>0</v>
      </c>
      <c r="U62" s="7">
        <f>0.01*('[19]HJUN2402'!$N30/(0.25*(9-'[19]HJUN2402'!$G30)))</f>
        <v>0.008306666666666667</v>
      </c>
      <c r="V62" s="7">
        <f>0.01*('[20]HJUL802'!$N30/(0.25*(9-'[20]HJUL802'!$G30)))</f>
        <v>0</v>
      </c>
      <c r="W62" s="7">
        <f>0.01*('[21]HJUL2202'!$N30/(0.25*(9-'[21]HJUL2202'!$G30)))</f>
        <v>0</v>
      </c>
      <c r="X62" s="7">
        <f>0.01*('[22] HAUG0502'!$N30/(0.25*(9-'[22] HAUG0502'!$G30)))</f>
        <v>0</v>
      </c>
      <c r="Y62" s="7">
        <f>0.01*('[23]HAUG1902'!$N30/(0.25*(9-'[23]HAUG1902'!$G30)))</f>
        <v>0</v>
      </c>
      <c r="Z62" s="7">
        <f>0.01*('[24]HSEP0202'!$N30/(0.25*(9-'[24]HSEP0202'!$G30)))</f>
        <v>0</v>
      </c>
      <c r="AA62" s="7">
        <f>0.01*('[25]HSEP1602'!$N30/(0.25*(9-'[25]HSEP1602'!$G30)))</f>
        <v>0</v>
      </c>
      <c r="AB62" s="7">
        <f>0.01*('[26]H30SEP02'!$N30/(0.25*(9-'[26]H30SEP02'!$G30)))</f>
        <v>0</v>
      </c>
      <c r="AC62" s="8">
        <f t="shared" si="8"/>
        <v>0.15649777777777776</v>
      </c>
      <c r="AD62" s="8">
        <f t="shared" si="9"/>
        <v>0.15692771672771672</v>
      </c>
      <c r="AF62" s="5" t="s">
        <v>19</v>
      </c>
      <c r="AG62" s="8">
        <f t="shared" si="10"/>
        <v>0.15692771672771672</v>
      </c>
      <c r="AH62" s="5" t="s">
        <v>19</v>
      </c>
      <c r="AI62" s="8">
        <f t="shared" si="11"/>
        <v>0.07846385836385836</v>
      </c>
    </row>
    <row r="64" spans="2:39" s="2" customFormat="1" ht="12">
      <c r="B64" s="4" t="s">
        <v>1</v>
      </c>
      <c r="C64" s="3">
        <f>LEAFDATA0102!C64</f>
        <v>37179</v>
      </c>
      <c r="D64" s="3">
        <f>LEAFDATA0102!D64</f>
        <v>37193</v>
      </c>
      <c r="E64" s="3">
        <f>LEAFDATA0102!E64</f>
        <v>37207</v>
      </c>
      <c r="F64" s="3">
        <f>LEAFDATA0102!F64</f>
        <v>37221</v>
      </c>
      <c r="G64" s="3">
        <f>LEAFDATA0102!G64</f>
        <v>37235</v>
      </c>
      <c r="H64" s="3">
        <f>LEAFDATA0102!H64</f>
        <v>37249</v>
      </c>
      <c r="I64" s="3">
        <f>LEAFDATA0102!I64</f>
        <v>37265</v>
      </c>
      <c r="J64" s="3">
        <f>LEAFDATA0102!J64</f>
        <v>37277</v>
      </c>
      <c r="K64" s="3">
        <f>LEAFDATA0102!K64</f>
        <v>37291</v>
      </c>
      <c r="L64" s="3">
        <f>LEAFDATA0102!L64</f>
        <v>37305</v>
      </c>
      <c r="M64" s="3">
        <f>LEAFDATA0102!M64</f>
        <v>37319</v>
      </c>
      <c r="N64" s="3">
        <f>LEAFDATA0102!N64</f>
        <v>37333</v>
      </c>
      <c r="O64" s="3">
        <f>LEAFDATA0102!O64</f>
        <v>37347</v>
      </c>
      <c r="P64" s="3">
        <f>LEAFDATA0102!P64</f>
        <v>37361</v>
      </c>
      <c r="Q64" s="3">
        <f>LEAFDATA0102!Q64</f>
        <v>37375</v>
      </c>
      <c r="R64" s="3">
        <f>LEAFDATA0102!R64</f>
        <v>37389</v>
      </c>
      <c r="S64" s="3">
        <f>LEAFDATA0102!S64</f>
        <v>37403</v>
      </c>
      <c r="T64" s="3">
        <f>LEAFDATA0102!T64</f>
        <v>37417</v>
      </c>
      <c r="U64" s="3">
        <f>LEAFDATA0102!U64</f>
        <v>37431</v>
      </c>
      <c r="V64" s="3">
        <f>LEAFDATA0102!V64</f>
        <v>37445</v>
      </c>
      <c r="W64" s="3">
        <f>LEAFDATA0102!W64</f>
        <v>37459</v>
      </c>
      <c r="X64" s="3">
        <f>LEAFDATA0102!X64</f>
        <v>37473</v>
      </c>
      <c r="Y64" s="3">
        <f>LEAFDATA0102!Y64</f>
        <v>37487</v>
      </c>
      <c r="Z64" s="3">
        <f>LEAFDATA0102!Z64</f>
        <v>37501</v>
      </c>
      <c r="AA64" s="3">
        <f>LEAFDATA0102!AA64</f>
        <v>37515</v>
      </c>
      <c r="AB64" s="3">
        <f>LEAFDATA0102!AB64</f>
        <v>37529</v>
      </c>
      <c r="AC64" s="11"/>
      <c r="AI64" s="11">
        <f>AVERAGE(AI45:AI62)</f>
        <v>0.2606071672618049</v>
      </c>
      <c r="AL64" s="18"/>
      <c r="AM64" s="11">
        <f>AVERAGE(AM46,AM52,AM58)</f>
        <v>0.26060716726180483</v>
      </c>
    </row>
    <row r="65" spans="2:31" ht="12">
      <c r="B65" s="5" t="s">
        <v>21</v>
      </c>
      <c r="C65" s="8">
        <f aca="true" t="shared" si="12" ref="C65:AB65">AVERAGE(C45:C50)</f>
        <v>0.04646</v>
      </c>
      <c r="D65" s="8">
        <f t="shared" si="12"/>
        <v>0.0073029629629629625</v>
      </c>
      <c r="E65" s="8">
        <f t="shared" si="12"/>
        <v>0.006384444444444445</v>
      </c>
      <c r="F65" s="8">
        <f t="shared" si="12"/>
        <v>0.03254296296296296</v>
      </c>
      <c r="G65" s="8">
        <f t="shared" si="12"/>
        <v>0.035314074074074074</v>
      </c>
      <c r="H65" s="8">
        <f t="shared" si="12"/>
        <v>0.04658740740740741</v>
      </c>
      <c r="I65" s="8">
        <f t="shared" si="12"/>
        <v>0.005114074074074074</v>
      </c>
      <c r="J65" s="8">
        <f t="shared" si="12"/>
        <v>0.045380000000000004</v>
      </c>
      <c r="K65" s="8">
        <f t="shared" si="12"/>
        <v>0.005699259259259259</v>
      </c>
      <c r="L65" s="8">
        <f t="shared" si="12"/>
        <v>0</v>
      </c>
      <c r="M65" s="8">
        <f t="shared" si="12"/>
        <v>0.017614074074074074</v>
      </c>
      <c r="N65" s="8">
        <f t="shared" si="12"/>
        <v>0.010352592592592592</v>
      </c>
      <c r="O65" s="8">
        <f t="shared" si="12"/>
        <v>0.0022585185185185186</v>
      </c>
      <c r="P65" s="8">
        <f t="shared" si="12"/>
        <v>0</v>
      </c>
      <c r="Q65" s="8">
        <f t="shared" si="12"/>
        <v>0.021403703703703706</v>
      </c>
      <c r="R65" s="8">
        <f t="shared" si="12"/>
        <v>0.0164562962962963</v>
      </c>
      <c r="S65" s="8">
        <f t="shared" si="12"/>
        <v>0.01442074074074074</v>
      </c>
      <c r="T65" s="8">
        <f t="shared" si="12"/>
        <v>0.0045681481481481484</v>
      </c>
      <c r="U65" s="8">
        <f t="shared" si="12"/>
        <v>0</v>
      </c>
      <c r="V65" s="8">
        <f t="shared" si="12"/>
        <v>0.013331111111111113</v>
      </c>
      <c r="W65" s="8">
        <f t="shared" si="12"/>
        <v>0.027034814814814814</v>
      </c>
      <c r="X65" s="8">
        <f t="shared" si="12"/>
        <v>0.021703703703703708</v>
      </c>
      <c r="Y65" s="8">
        <f t="shared" si="12"/>
        <v>0.0033881481481481484</v>
      </c>
      <c r="Z65" s="8">
        <f t="shared" si="12"/>
        <v>0.0015570370370370371</v>
      </c>
      <c r="AA65" s="8">
        <f t="shared" si="12"/>
        <v>0.03046296296296297</v>
      </c>
      <c r="AB65" s="8">
        <f t="shared" si="12"/>
        <v>0.011533333333333335</v>
      </c>
      <c r="AC65" s="8" t="s">
        <v>20</v>
      </c>
      <c r="AD65" s="8">
        <f>AVERAGE(AD45:AD50)</f>
        <v>0.42944147605545985</v>
      </c>
      <c r="AE65" s="12" t="s">
        <v>31</v>
      </c>
    </row>
    <row r="66" spans="2:31" ht="12">
      <c r="B66" s="5" t="s">
        <v>22</v>
      </c>
      <c r="C66" s="8">
        <f aca="true" t="shared" si="13" ref="C66:AB66">AVERAGE(C51:C56)</f>
        <v>0.030810370370370366</v>
      </c>
      <c r="D66" s="8">
        <f t="shared" si="13"/>
        <v>0.01744962962962963</v>
      </c>
      <c r="E66" s="8">
        <f t="shared" si="13"/>
        <v>0.027773333333333334</v>
      </c>
      <c r="F66" s="8">
        <f t="shared" si="13"/>
        <v>0.007132592592592593</v>
      </c>
      <c r="G66" s="8">
        <f t="shared" si="13"/>
        <v>0.028841481481481482</v>
      </c>
      <c r="H66" s="8">
        <f t="shared" si="13"/>
        <v>0.026707407407407412</v>
      </c>
      <c r="I66" s="8">
        <f t="shared" si="13"/>
        <v>0.004512592592592592</v>
      </c>
      <c r="J66" s="8">
        <f t="shared" si="13"/>
        <v>0.0014214814814814817</v>
      </c>
      <c r="K66" s="8">
        <f t="shared" si="13"/>
        <v>0.13905111111111113</v>
      </c>
      <c r="L66" s="8">
        <f t="shared" si="13"/>
        <v>0.028962962962962968</v>
      </c>
      <c r="M66" s="8">
        <f t="shared" si="13"/>
        <v>0.025331851851851855</v>
      </c>
      <c r="N66" s="8">
        <f t="shared" si="13"/>
        <v>0.005045925925925926</v>
      </c>
      <c r="O66" s="8">
        <f t="shared" si="13"/>
        <v>0</v>
      </c>
      <c r="P66" s="8">
        <f t="shared" si="13"/>
        <v>0</v>
      </c>
      <c r="Q66" s="8">
        <f t="shared" si="13"/>
        <v>0.012444444444444445</v>
      </c>
      <c r="R66" s="8">
        <f t="shared" si="13"/>
        <v>0.04017333333333333</v>
      </c>
      <c r="S66" s="8">
        <f t="shared" si="13"/>
        <v>0.04722962962962963</v>
      </c>
      <c r="T66" s="8">
        <f t="shared" si="13"/>
        <v>0</v>
      </c>
      <c r="U66" s="8">
        <f t="shared" si="13"/>
        <v>0.030089629629629633</v>
      </c>
      <c r="V66" s="8">
        <f t="shared" si="13"/>
        <v>0.00917777777777778</v>
      </c>
      <c r="W66" s="8">
        <f t="shared" si="13"/>
        <v>0.010265925925925927</v>
      </c>
      <c r="X66" s="8">
        <f t="shared" si="13"/>
        <v>0.012665185185185184</v>
      </c>
      <c r="Y66" s="8">
        <f t="shared" si="13"/>
        <v>0.032723703703703706</v>
      </c>
      <c r="Z66" s="8">
        <f t="shared" si="13"/>
        <v>0.010434074074074075</v>
      </c>
      <c r="AA66" s="8">
        <f t="shared" si="13"/>
        <v>0.005177037037037037</v>
      </c>
      <c r="AB66" s="8">
        <f t="shared" si="13"/>
        <v>0.009703703703703704</v>
      </c>
      <c r="AC66" s="8" t="s">
        <v>20</v>
      </c>
      <c r="AD66" s="8">
        <f>AVERAGE(AD51:AD56)</f>
        <v>0.564918529057923</v>
      </c>
      <c r="AE66" s="12" t="s">
        <v>32</v>
      </c>
    </row>
    <row r="67" spans="2:31" ht="12">
      <c r="B67" s="5" t="s">
        <v>23</v>
      </c>
      <c r="C67" s="8">
        <f aca="true" t="shared" si="14" ref="C67:AB67">AVERAGE(C57:C62)</f>
        <v>0.01864</v>
      </c>
      <c r="D67" s="8">
        <f t="shared" si="14"/>
        <v>0.027364444444444445</v>
      </c>
      <c r="E67" s="8">
        <f t="shared" si="14"/>
        <v>0.018054814814814815</v>
      </c>
      <c r="F67" s="8">
        <f t="shared" si="14"/>
        <v>0.047671851851851854</v>
      </c>
      <c r="G67" s="8">
        <f t="shared" si="14"/>
        <v>0.06816370370370371</v>
      </c>
      <c r="H67" s="8">
        <f t="shared" si="14"/>
        <v>0.01931037037037037</v>
      </c>
      <c r="I67" s="8">
        <f t="shared" si="14"/>
        <v>0.0042614814814814815</v>
      </c>
      <c r="J67" s="8">
        <f t="shared" si="14"/>
        <v>0.002985185185185185</v>
      </c>
      <c r="K67" s="8">
        <f t="shared" si="14"/>
        <v>0.003194814814814815</v>
      </c>
      <c r="L67" s="8">
        <f t="shared" si="14"/>
        <v>0.03605925925925926</v>
      </c>
      <c r="M67" s="8">
        <f t="shared" si="14"/>
        <v>0.016127407407407406</v>
      </c>
      <c r="N67" s="8">
        <f t="shared" si="14"/>
        <v>0.011437037037037037</v>
      </c>
      <c r="O67" s="8">
        <f t="shared" si="14"/>
        <v>0.018074074074074076</v>
      </c>
      <c r="P67" s="8">
        <f t="shared" si="14"/>
        <v>0.018863703703703705</v>
      </c>
      <c r="Q67" s="8">
        <f t="shared" si="14"/>
        <v>0.07755407407407407</v>
      </c>
      <c r="R67" s="8">
        <f t="shared" si="14"/>
        <v>0.013897037037037036</v>
      </c>
      <c r="S67" s="8">
        <f t="shared" si="14"/>
        <v>0.027992592592592593</v>
      </c>
      <c r="T67" s="8">
        <f t="shared" si="14"/>
        <v>0.020779999999999996</v>
      </c>
      <c r="U67" s="8">
        <f t="shared" si="14"/>
        <v>0.0028940740740740745</v>
      </c>
      <c r="V67" s="8">
        <f t="shared" si="14"/>
        <v>0.052882962962962965</v>
      </c>
      <c r="W67" s="8">
        <f t="shared" si="14"/>
        <v>0.0349</v>
      </c>
      <c r="X67" s="8">
        <f t="shared" si="14"/>
        <v>0</v>
      </c>
      <c r="Y67" s="8">
        <f t="shared" si="14"/>
        <v>0.008007407407407408</v>
      </c>
      <c r="Z67" s="8">
        <f t="shared" si="14"/>
        <v>0.002308148148148148</v>
      </c>
      <c r="AA67" s="8">
        <f t="shared" si="14"/>
        <v>0.01511111111111111</v>
      </c>
      <c r="AB67" s="8">
        <f t="shared" si="14"/>
        <v>0.0003792592592592593</v>
      </c>
      <c r="AC67" s="8" t="s">
        <v>20</v>
      </c>
      <c r="AD67" s="8">
        <f>AVERAGE(AD57:AD62)</f>
        <v>0.569282998457446</v>
      </c>
      <c r="AE67" s="12" t="s">
        <v>33</v>
      </c>
    </row>
    <row r="68" spans="2:31" ht="12">
      <c r="B68" s="5" t="s">
        <v>24</v>
      </c>
      <c r="C68" s="8">
        <f>AVERAGE(C65:C67)</f>
        <v>0.03197012345679012</v>
      </c>
      <c r="D68" s="8">
        <f aca="true" t="shared" si="15" ref="D68:W68">AVERAGE(D45:D62)</f>
        <v>0.017372345679012344</v>
      </c>
      <c r="E68" s="8">
        <f t="shared" si="15"/>
        <v>0.017404197530864196</v>
      </c>
      <c r="F68" s="8">
        <f t="shared" si="15"/>
        <v>0.029115802469135803</v>
      </c>
      <c r="G68" s="8">
        <f t="shared" si="15"/>
        <v>0.04410641975308642</v>
      </c>
      <c r="H68" s="8">
        <f t="shared" si="15"/>
        <v>0.030868395061728393</v>
      </c>
      <c r="I68" s="8">
        <f t="shared" si="15"/>
        <v>0.004629382716049383</v>
      </c>
      <c r="J68" s="8">
        <f t="shared" si="15"/>
        <v>0.016595555555555558</v>
      </c>
      <c r="K68" s="8">
        <f t="shared" si="15"/>
        <v>0.04931506172839507</v>
      </c>
      <c r="L68" s="8">
        <f t="shared" si="15"/>
        <v>0.021674074074074078</v>
      </c>
      <c r="M68" s="8">
        <f t="shared" si="15"/>
        <v>0.019691111111111114</v>
      </c>
      <c r="N68" s="8">
        <f t="shared" si="15"/>
        <v>0.008945185185185186</v>
      </c>
      <c r="O68" s="8">
        <f t="shared" si="15"/>
        <v>0.006777530864197531</v>
      </c>
      <c r="P68" s="8">
        <f t="shared" si="15"/>
        <v>0.006287901234567902</v>
      </c>
      <c r="Q68" s="8">
        <f t="shared" si="15"/>
        <v>0.03713407407407407</v>
      </c>
      <c r="R68" s="8">
        <f t="shared" si="15"/>
        <v>0.02350888888888889</v>
      </c>
      <c r="S68" s="8">
        <f t="shared" si="15"/>
        <v>0.029880987654320987</v>
      </c>
      <c r="T68" s="8">
        <f t="shared" si="15"/>
        <v>0.008449382716049383</v>
      </c>
      <c r="U68" s="8">
        <f t="shared" si="15"/>
        <v>0.010994567901234568</v>
      </c>
      <c r="V68" s="8">
        <f t="shared" si="15"/>
        <v>0.02513061728395062</v>
      </c>
      <c r="W68" s="8">
        <f t="shared" si="15"/>
        <v>0.024066913580246912</v>
      </c>
      <c r="X68" s="8">
        <f>AVERAGE(X65:X67)</f>
        <v>0.011456296296296298</v>
      </c>
      <c r="Y68" s="8">
        <f>AVERAGE(Y45:Y62)</f>
        <v>0.014706419753086421</v>
      </c>
      <c r="Z68" s="8">
        <f>AVERAGE(Z45:Z62)</f>
        <v>0.00476641975308642</v>
      </c>
      <c r="AA68" s="8">
        <f>AVERAGE(AA45:AA62)</f>
        <v>0.01691703703703704</v>
      </c>
      <c r="AB68" s="8">
        <f>AVERAGE(AB45:AB62)</f>
        <v>0.007205432098765434</v>
      </c>
      <c r="AC68" s="8" t="s">
        <v>20</v>
      </c>
      <c r="AD68" s="8">
        <f>AVERAGE(AD45:AD62)</f>
        <v>0.5212143345236098</v>
      </c>
      <c r="AE68" s="12" t="s">
        <v>34</v>
      </c>
    </row>
    <row r="69" ht="12">
      <c r="AD69"/>
    </row>
    <row r="70" spans="2:30" ht="12">
      <c r="B70" s="5" t="s">
        <v>25</v>
      </c>
      <c r="C70">
        <f aca="true" t="shared" si="16" ref="C70:AB70">COUNT(C45:C50)</f>
        <v>6</v>
      </c>
      <c r="D70">
        <f t="shared" si="16"/>
        <v>6</v>
      </c>
      <c r="E70">
        <f t="shared" si="16"/>
        <v>6</v>
      </c>
      <c r="F70">
        <f t="shared" si="16"/>
        <v>6</v>
      </c>
      <c r="G70">
        <f t="shared" si="16"/>
        <v>6</v>
      </c>
      <c r="H70">
        <f t="shared" si="16"/>
        <v>6</v>
      </c>
      <c r="I70">
        <f t="shared" si="16"/>
        <v>6</v>
      </c>
      <c r="J70">
        <f t="shared" si="16"/>
        <v>6</v>
      </c>
      <c r="K70">
        <f t="shared" si="16"/>
        <v>6</v>
      </c>
      <c r="L70">
        <f t="shared" si="16"/>
        <v>6</v>
      </c>
      <c r="M70">
        <f t="shared" si="16"/>
        <v>6</v>
      </c>
      <c r="N70">
        <f t="shared" si="16"/>
        <v>6</v>
      </c>
      <c r="O70">
        <f t="shared" si="16"/>
        <v>6</v>
      </c>
      <c r="P70">
        <f t="shared" si="16"/>
        <v>6</v>
      </c>
      <c r="Q70">
        <f t="shared" si="16"/>
        <v>6</v>
      </c>
      <c r="R70">
        <f t="shared" si="16"/>
        <v>6</v>
      </c>
      <c r="S70">
        <f t="shared" si="16"/>
        <v>6</v>
      </c>
      <c r="T70">
        <f t="shared" si="16"/>
        <v>6</v>
      </c>
      <c r="U70">
        <f t="shared" si="16"/>
        <v>6</v>
      </c>
      <c r="V70">
        <f t="shared" si="16"/>
        <v>6</v>
      </c>
      <c r="W70">
        <f t="shared" si="16"/>
        <v>6</v>
      </c>
      <c r="X70">
        <f t="shared" si="16"/>
        <v>6</v>
      </c>
      <c r="Y70">
        <f t="shared" si="16"/>
        <v>6</v>
      </c>
      <c r="Z70">
        <f t="shared" si="16"/>
        <v>6</v>
      </c>
      <c r="AA70">
        <f t="shared" si="16"/>
        <v>6</v>
      </c>
      <c r="AB70">
        <f t="shared" si="16"/>
        <v>6</v>
      </c>
      <c r="AD70">
        <f>COUNT(AD45:AD50)</f>
        <v>6</v>
      </c>
    </row>
    <row r="71" spans="2:30" ht="12">
      <c r="B71" s="5" t="s">
        <v>26</v>
      </c>
      <c r="C71">
        <f aca="true" t="shared" si="17" ref="C71:AB71">COUNT(C51:C56)</f>
        <v>6</v>
      </c>
      <c r="D71">
        <f t="shared" si="17"/>
        <v>6</v>
      </c>
      <c r="E71">
        <f t="shared" si="17"/>
        <v>6</v>
      </c>
      <c r="F71">
        <f t="shared" si="17"/>
        <v>6</v>
      </c>
      <c r="G71">
        <f t="shared" si="17"/>
        <v>6</v>
      </c>
      <c r="H71">
        <f t="shared" si="17"/>
        <v>6</v>
      </c>
      <c r="I71">
        <f t="shared" si="17"/>
        <v>6</v>
      </c>
      <c r="J71">
        <f t="shared" si="17"/>
        <v>6</v>
      </c>
      <c r="K71">
        <f t="shared" si="17"/>
        <v>6</v>
      </c>
      <c r="L71">
        <f t="shared" si="17"/>
        <v>6</v>
      </c>
      <c r="M71">
        <f t="shared" si="17"/>
        <v>6</v>
      </c>
      <c r="N71">
        <f t="shared" si="17"/>
        <v>6</v>
      </c>
      <c r="O71">
        <f t="shared" si="17"/>
        <v>6</v>
      </c>
      <c r="P71">
        <f t="shared" si="17"/>
        <v>6</v>
      </c>
      <c r="Q71">
        <f t="shared" si="17"/>
        <v>6</v>
      </c>
      <c r="R71">
        <f t="shared" si="17"/>
        <v>6</v>
      </c>
      <c r="S71">
        <f t="shared" si="17"/>
        <v>6</v>
      </c>
      <c r="T71">
        <f t="shared" si="17"/>
        <v>6</v>
      </c>
      <c r="U71">
        <f t="shared" si="17"/>
        <v>6</v>
      </c>
      <c r="V71">
        <f t="shared" si="17"/>
        <v>6</v>
      </c>
      <c r="W71">
        <f t="shared" si="17"/>
        <v>6</v>
      </c>
      <c r="X71">
        <f t="shared" si="17"/>
        <v>6</v>
      </c>
      <c r="Y71">
        <f t="shared" si="17"/>
        <v>6</v>
      </c>
      <c r="Z71">
        <f t="shared" si="17"/>
        <v>6</v>
      </c>
      <c r="AA71">
        <f t="shared" si="17"/>
        <v>6</v>
      </c>
      <c r="AB71">
        <f t="shared" si="17"/>
        <v>6</v>
      </c>
      <c r="AD71">
        <f>COUNT(AD51:AD56)</f>
        <v>6</v>
      </c>
    </row>
    <row r="72" spans="2:30" ht="12">
      <c r="B72" s="5" t="s">
        <v>27</v>
      </c>
      <c r="C72">
        <f aca="true" t="shared" si="18" ref="C72:AB72">COUNT(C57:C62)</f>
        <v>6</v>
      </c>
      <c r="D72">
        <f t="shared" si="18"/>
        <v>6</v>
      </c>
      <c r="E72">
        <f t="shared" si="18"/>
        <v>6</v>
      </c>
      <c r="F72">
        <f t="shared" si="18"/>
        <v>6</v>
      </c>
      <c r="G72">
        <f t="shared" si="18"/>
        <v>6</v>
      </c>
      <c r="H72">
        <f t="shared" si="18"/>
        <v>6</v>
      </c>
      <c r="I72">
        <f t="shared" si="18"/>
        <v>6</v>
      </c>
      <c r="J72">
        <f t="shared" si="18"/>
        <v>6</v>
      </c>
      <c r="K72">
        <f t="shared" si="18"/>
        <v>6</v>
      </c>
      <c r="L72">
        <f t="shared" si="18"/>
        <v>6</v>
      </c>
      <c r="M72">
        <f t="shared" si="18"/>
        <v>6</v>
      </c>
      <c r="N72">
        <f t="shared" si="18"/>
        <v>6</v>
      </c>
      <c r="O72">
        <f t="shared" si="18"/>
        <v>6</v>
      </c>
      <c r="P72">
        <f t="shared" si="18"/>
        <v>6</v>
      </c>
      <c r="Q72">
        <f t="shared" si="18"/>
        <v>6</v>
      </c>
      <c r="R72">
        <f t="shared" si="18"/>
        <v>6</v>
      </c>
      <c r="S72">
        <f t="shared" si="18"/>
        <v>6</v>
      </c>
      <c r="T72">
        <f t="shared" si="18"/>
        <v>6</v>
      </c>
      <c r="U72">
        <f t="shared" si="18"/>
        <v>6</v>
      </c>
      <c r="V72">
        <f t="shared" si="18"/>
        <v>6</v>
      </c>
      <c r="W72">
        <f t="shared" si="18"/>
        <v>6</v>
      </c>
      <c r="X72">
        <f t="shared" si="18"/>
        <v>6</v>
      </c>
      <c r="Y72">
        <f t="shared" si="18"/>
        <v>6</v>
      </c>
      <c r="Z72">
        <f t="shared" si="18"/>
        <v>6</v>
      </c>
      <c r="AA72">
        <f t="shared" si="18"/>
        <v>6</v>
      </c>
      <c r="AB72">
        <f t="shared" si="18"/>
        <v>6</v>
      </c>
      <c r="AD72">
        <f>COUNT(AD57:AD62)</f>
        <v>6</v>
      </c>
    </row>
    <row r="73" spans="2:30" ht="12">
      <c r="B73" s="5" t="s">
        <v>28</v>
      </c>
      <c r="C73">
        <f aca="true" t="shared" si="19" ref="C73:AB73">COUNT(C45:C62)</f>
        <v>18</v>
      </c>
      <c r="D73">
        <f t="shared" si="19"/>
        <v>18</v>
      </c>
      <c r="E73">
        <f t="shared" si="19"/>
        <v>18</v>
      </c>
      <c r="F73">
        <f t="shared" si="19"/>
        <v>18</v>
      </c>
      <c r="G73">
        <f t="shared" si="19"/>
        <v>18</v>
      </c>
      <c r="H73">
        <f t="shared" si="19"/>
        <v>18</v>
      </c>
      <c r="I73">
        <f t="shared" si="19"/>
        <v>18</v>
      </c>
      <c r="J73">
        <f t="shared" si="19"/>
        <v>18</v>
      </c>
      <c r="K73">
        <f t="shared" si="19"/>
        <v>18</v>
      </c>
      <c r="L73">
        <f t="shared" si="19"/>
        <v>18</v>
      </c>
      <c r="M73">
        <f t="shared" si="19"/>
        <v>18</v>
      </c>
      <c r="N73">
        <f t="shared" si="19"/>
        <v>18</v>
      </c>
      <c r="O73">
        <f t="shared" si="19"/>
        <v>18</v>
      </c>
      <c r="P73">
        <f t="shared" si="19"/>
        <v>18</v>
      </c>
      <c r="Q73">
        <f t="shared" si="19"/>
        <v>18</v>
      </c>
      <c r="R73">
        <f t="shared" si="19"/>
        <v>18</v>
      </c>
      <c r="S73">
        <f t="shared" si="19"/>
        <v>18</v>
      </c>
      <c r="T73">
        <f t="shared" si="19"/>
        <v>18</v>
      </c>
      <c r="U73">
        <f t="shared" si="19"/>
        <v>18</v>
      </c>
      <c r="V73">
        <f t="shared" si="19"/>
        <v>18</v>
      </c>
      <c r="W73">
        <f t="shared" si="19"/>
        <v>18</v>
      </c>
      <c r="X73">
        <f t="shared" si="19"/>
        <v>18</v>
      </c>
      <c r="Y73">
        <f t="shared" si="19"/>
        <v>18</v>
      </c>
      <c r="Z73">
        <f t="shared" si="19"/>
        <v>18</v>
      </c>
      <c r="AA73">
        <f t="shared" si="19"/>
        <v>18</v>
      </c>
      <c r="AB73">
        <f t="shared" si="19"/>
        <v>18</v>
      </c>
      <c r="AD73">
        <f>COUNT(AD45:AD62)</f>
        <v>18</v>
      </c>
    </row>
    <row r="76" ht="12">
      <c r="C76" s="1" t="s">
        <v>35</v>
      </c>
    </row>
    <row r="77" spans="3:29" ht="12">
      <c r="C77" s="6" t="s">
        <v>36</v>
      </c>
      <c r="D77" s="6" t="s">
        <v>36</v>
      </c>
      <c r="E77" s="6" t="s">
        <v>36</v>
      </c>
      <c r="F77" s="6" t="s">
        <v>36</v>
      </c>
      <c r="G77" s="6" t="s">
        <v>36</v>
      </c>
      <c r="H77" s="6" t="s">
        <v>36</v>
      </c>
      <c r="I77" s="6" t="s">
        <v>36</v>
      </c>
      <c r="J77" s="6" t="s">
        <v>36</v>
      </c>
      <c r="K77" s="6" t="s">
        <v>36</v>
      </c>
      <c r="L77" s="6" t="s">
        <v>36</v>
      </c>
      <c r="M77" s="6" t="s">
        <v>36</v>
      </c>
      <c r="N77" s="6" t="s">
        <v>36</v>
      </c>
      <c r="O77" s="6" t="s">
        <v>36</v>
      </c>
      <c r="P77" s="6" t="s">
        <v>36</v>
      </c>
      <c r="Q77" s="6" t="s">
        <v>36</v>
      </c>
      <c r="R77" s="6" t="s">
        <v>36</v>
      </c>
      <c r="S77" s="6" t="s">
        <v>36</v>
      </c>
      <c r="T77" s="6" t="s">
        <v>36</v>
      </c>
      <c r="U77" s="6" t="s">
        <v>36</v>
      </c>
      <c r="V77" s="6" t="s">
        <v>36</v>
      </c>
      <c r="W77" s="6" t="s">
        <v>36</v>
      </c>
      <c r="X77" s="6" t="s">
        <v>36</v>
      </c>
      <c r="Y77" s="6" t="s">
        <v>36</v>
      </c>
      <c r="Z77" s="6" t="s">
        <v>36</v>
      </c>
      <c r="AA77" s="6" t="s">
        <v>36</v>
      </c>
      <c r="AB77" s="6" t="s">
        <v>36</v>
      </c>
      <c r="AC77" s="6" t="s">
        <v>36</v>
      </c>
    </row>
    <row r="78" spans="2:38" s="2" customFormat="1" ht="12">
      <c r="B78" s="4" t="s">
        <v>1</v>
      </c>
      <c r="C78" s="3">
        <f>LEAFDATA0102!C78</f>
        <v>37179</v>
      </c>
      <c r="D78" s="3">
        <f>LEAFDATA0102!D78</f>
        <v>37193</v>
      </c>
      <c r="E78" s="3">
        <f>LEAFDATA0102!E78</f>
        <v>37207</v>
      </c>
      <c r="F78" s="3">
        <f>LEAFDATA0102!F78</f>
        <v>37221</v>
      </c>
      <c r="G78" s="3">
        <f>LEAFDATA0102!G78</f>
        <v>37235</v>
      </c>
      <c r="H78" s="3">
        <f>LEAFDATA0102!H78</f>
        <v>37249</v>
      </c>
      <c r="I78" s="3">
        <f>LEAFDATA0102!I78</f>
        <v>37265</v>
      </c>
      <c r="J78" s="3">
        <f>LEAFDATA0102!J78</f>
        <v>37277</v>
      </c>
      <c r="K78" s="3">
        <f>LEAFDATA0102!K78</f>
        <v>37291</v>
      </c>
      <c r="L78" s="3">
        <f>LEAFDATA0102!L78</f>
        <v>37305</v>
      </c>
      <c r="M78" s="3">
        <f>LEAFDATA0102!M78</f>
        <v>37319</v>
      </c>
      <c r="N78" s="3">
        <f>LEAFDATA0102!N78</f>
        <v>37333</v>
      </c>
      <c r="O78" s="3">
        <f>LEAFDATA0102!O78</f>
        <v>37347</v>
      </c>
      <c r="P78" s="3">
        <f>LEAFDATA0102!P78</f>
        <v>37361</v>
      </c>
      <c r="Q78" s="3">
        <f>LEAFDATA0102!Q78</f>
        <v>37375</v>
      </c>
      <c r="R78" s="3">
        <f>LEAFDATA0102!R78</f>
        <v>37389</v>
      </c>
      <c r="S78" s="3">
        <f>LEAFDATA0102!S78</f>
        <v>37403</v>
      </c>
      <c r="T78" s="3">
        <f>LEAFDATA0102!T78</f>
        <v>37417</v>
      </c>
      <c r="U78" s="3">
        <f>LEAFDATA0102!U78</f>
        <v>37431</v>
      </c>
      <c r="V78" s="3">
        <f>LEAFDATA0102!V78</f>
        <v>37445</v>
      </c>
      <c r="W78" s="3">
        <f>LEAFDATA0102!W78</f>
        <v>37459</v>
      </c>
      <c r="X78" s="3">
        <f>LEAFDATA0102!X78</f>
        <v>37473</v>
      </c>
      <c r="Y78" s="3">
        <f>LEAFDATA0102!Y78</f>
        <v>37487</v>
      </c>
      <c r="Z78" s="3">
        <f>LEAFDATA0102!Z78</f>
        <v>37501</v>
      </c>
      <c r="AA78" s="3">
        <f>LEAFDATA0102!AA78</f>
        <v>37515</v>
      </c>
      <c r="AB78" s="3">
        <f>LEAFDATA0102!AB78</f>
        <v>37529</v>
      </c>
      <c r="AC78" s="11"/>
      <c r="AL78" s="18"/>
    </row>
    <row r="79" spans="2:29" ht="12">
      <c r="B79" s="5" t="s">
        <v>2</v>
      </c>
      <c r="C79" s="9">
        <f>'[1]HOCT1501'!$A13</f>
        <v>12</v>
      </c>
      <c r="D79" s="9">
        <f>'[2]HOCT2901  '!$A13</f>
        <v>14</v>
      </c>
      <c r="E79" s="9">
        <f>'[3]HNOV1201  )'!$A13</f>
        <v>15</v>
      </c>
      <c r="F79" s="9">
        <f>'[4]HNOV2601 '!$A13</f>
        <v>16</v>
      </c>
      <c r="G79" s="9">
        <f>'[5]HDEC1001'!$A13</f>
        <v>12</v>
      </c>
      <c r="H79" s="9">
        <f>'[6]HDEC2401'!$A13</f>
        <v>15</v>
      </c>
      <c r="I79" s="9">
        <f>'[7]HJAN0902'!$A13</f>
        <v>12</v>
      </c>
      <c r="J79" s="9">
        <f>'[8]HJAN2102 '!$A13</f>
        <v>15</v>
      </c>
      <c r="K79" s="9">
        <f>'[9]HFEB0402'!$A13</f>
        <v>14</v>
      </c>
      <c r="L79" s="9">
        <f>'[10]HFEB1802'!$A13</f>
        <v>14</v>
      </c>
      <c r="M79" s="9">
        <f>'[11]HMAR0402  '!$A13</f>
        <v>14</v>
      </c>
      <c r="N79" s="9">
        <f>'[12]HMAR1802'!$A13</f>
        <v>13</v>
      </c>
      <c r="O79" s="9">
        <f>'[13]HAPR0102'!$A13</f>
        <v>13</v>
      </c>
      <c r="P79" s="9">
        <f>'[14]HAPR1502  '!$A13</f>
        <v>16</v>
      </c>
      <c r="Q79" s="9">
        <f>'[15]HAPR2902'!$A13</f>
        <v>13</v>
      </c>
      <c r="R79" s="9">
        <f>'[16]HMAY1302 '!$A13</f>
        <v>14</v>
      </c>
      <c r="S79" s="9">
        <f>'[17]HMAY2702'!$A13</f>
        <v>14</v>
      </c>
      <c r="T79" s="9">
        <f>'[18]HJUN1002'!$A13</f>
        <v>15</v>
      </c>
      <c r="U79" s="9">
        <f>'[19]HJUN2402'!$A13</f>
        <v>12</v>
      </c>
      <c r="V79" s="9">
        <f>'[20]HJUL802'!$A13</f>
        <v>15</v>
      </c>
      <c r="W79" s="9">
        <f>'[21]HJUL2202'!$A13</f>
        <v>14</v>
      </c>
      <c r="X79" s="9">
        <f>'[22] HAUG0502'!$A13</f>
        <v>13</v>
      </c>
      <c r="Y79" s="9">
        <f>'[23]HAUG1902'!$A13</f>
        <v>17</v>
      </c>
      <c r="Z79" s="9">
        <f>'[24]HSEP0202'!$A13</f>
        <v>14</v>
      </c>
      <c r="AA79" s="9">
        <f>'[25]HSEP1602'!$A13</f>
        <v>11</v>
      </c>
      <c r="AB79" s="9">
        <f>'[26]H30SEP02'!$A13</f>
        <v>15</v>
      </c>
      <c r="AC79" s="9">
        <f aca="true" t="shared" si="20" ref="AC79:AC96">SUM(C79:AB79)</f>
        <v>362</v>
      </c>
    </row>
    <row r="80" spans="2:29" ht="12">
      <c r="B80" s="5" t="s">
        <v>3</v>
      </c>
      <c r="C80" s="9">
        <f>'[1]HOCT1501'!$A14</f>
        <v>12</v>
      </c>
      <c r="D80" s="9">
        <f>'[2]HOCT2901  '!$A14</f>
        <v>14</v>
      </c>
      <c r="E80" s="9">
        <f>'[3]HNOV1201  )'!$A14</f>
        <v>15</v>
      </c>
      <c r="F80" s="9">
        <f>'[4]HNOV2601 '!$A14</f>
        <v>16</v>
      </c>
      <c r="G80" s="9">
        <f>'[5]HDEC1001'!$A14</f>
        <v>12</v>
      </c>
      <c r="H80" s="9">
        <f>'[6]HDEC2401'!$A14</f>
        <v>15</v>
      </c>
      <c r="I80" s="9">
        <f>'[7]HJAN0902'!$A14</f>
        <v>12</v>
      </c>
      <c r="J80" s="9">
        <f>'[8]HJAN2102 '!$A14</f>
        <v>15</v>
      </c>
      <c r="K80" s="9">
        <f>'[9]HFEB0402'!$A14</f>
        <v>14</v>
      </c>
      <c r="L80" s="9">
        <f>'[10]HFEB1802'!$A14</f>
        <v>14</v>
      </c>
      <c r="M80" s="9">
        <f>'[11]HMAR0402  '!$A14</f>
        <v>14</v>
      </c>
      <c r="N80" s="9">
        <f>'[12]HMAR1802'!$A14</f>
        <v>13</v>
      </c>
      <c r="O80" s="9">
        <f>'[13]HAPR0102'!$A14</f>
        <v>13</v>
      </c>
      <c r="P80" s="9">
        <f>'[14]HAPR1502  '!$A14</f>
        <v>17</v>
      </c>
      <c r="Q80" s="9">
        <f>'[15]HAPR2902'!$A14</f>
        <v>12</v>
      </c>
      <c r="R80" s="9">
        <f>'[16]HMAY1302 '!$A14</f>
        <v>14</v>
      </c>
      <c r="S80" s="9">
        <f>'[17]HMAY2702'!$A14</f>
        <v>14</v>
      </c>
      <c r="T80" s="9">
        <f>'[18]HJUN1002'!$A14</f>
        <v>15</v>
      </c>
      <c r="U80" s="9">
        <f>'[19]HJUN2402'!$A14</f>
        <v>12</v>
      </c>
      <c r="V80" s="9">
        <f>'[20]HJUL802'!$A14</f>
        <v>15</v>
      </c>
      <c r="W80" s="9">
        <f>'[21]HJUL2202'!$A14</f>
        <v>14</v>
      </c>
      <c r="X80" s="9">
        <f>'[22] HAUG0502'!$A14</f>
        <v>13</v>
      </c>
      <c r="Y80" s="9">
        <f>'[23]HAUG1902'!$A14</f>
        <v>17</v>
      </c>
      <c r="Z80" s="9">
        <f>'[24]HSEP0202'!$A14</f>
        <v>14</v>
      </c>
      <c r="AA80" s="9">
        <f>'[25]HSEP1602'!$A14</f>
        <v>11</v>
      </c>
      <c r="AB80" s="9">
        <f>'[26]H30SEP02'!$A14</f>
        <v>15</v>
      </c>
      <c r="AC80" s="9">
        <f t="shared" si="20"/>
        <v>362</v>
      </c>
    </row>
    <row r="81" spans="2:29" ht="12">
      <c r="B81" s="5" t="s">
        <v>4</v>
      </c>
      <c r="C81" s="9">
        <f>'[1]HOCT1501'!$A15</f>
        <v>14</v>
      </c>
      <c r="D81" s="9">
        <f>'[2]HOCT2901  '!$A15</f>
        <v>13</v>
      </c>
      <c r="E81" s="9">
        <f>'[3]HNOV1201  )'!$A15</f>
        <v>14</v>
      </c>
      <c r="F81" s="9">
        <f>'[4]HNOV2601 '!$A15</f>
        <v>16</v>
      </c>
      <c r="G81" s="9">
        <f>'[5]HDEC1001'!$A15</f>
        <v>12</v>
      </c>
      <c r="H81" s="9">
        <f>'[6]HDEC2401'!$A15</f>
        <v>16</v>
      </c>
      <c r="I81" s="9">
        <f>'[7]HJAN0902'!$A15</f>
        <v>14</v>
      </c>
      <c r="J81" s="9">
        <f>'[8]HJAN2102 '!$A15</f>
        <v>13</v>
      </c>
      <c r="K81" s="9">
        <f>'[9]HFEB0402'!$A15</f>
        <v>14</v>
      </c>
      <c r="L81" s="9">
        <f>'[10]HFEB1802'!$A15</f>
        <v>14</v>
      </c>
      <c r="M81" s="9">
        <f>'[11]HMAR0402  '!$A15</f>
        <v>12</v>
      </c>
      <c r="N81" s="9">
        <f>'[12]HMAR1802'!$A15</f>
        <v>15</v>
      </c>
      <c r="O81" s="9">
        <f>'[13]HAPR0102'!$A15</f>
        <v>13</v>
      </c>
      <c r="P81" s="9">
        <f>'[14]HAPR1502  '!$A15</f>
        <v>16</v>
      </c>
      <c r="Q81" s="9">
        <f>'[15]HAPR2902'!$A15</f>
        <v>13</v>
      </c>
      <c r="R81" s="9">
        <f>'[16]HMAY1302 '!$A15</f>
        <v>16</v>
      </c>
      <c r="S81" s="9">
        <f>'[17]HMAY2702'!$A15</f>
        <v>12</v>
      </c>
      <c r="T81" s="9">
        <f>'[18]HJUN1002'!$A15</f>
        <v>15</v>
      </c>
      <c r="U81" s="9">
        <f>'[19]HJUN2402'!$A15</f>
        <v>12</v>
      </c>
      <c r="V81" s="9">
        <f>'[20]HJUL802'!$A15</f>
        <v>15</v>
      </c>
      <c r="W81" s="9">
        <f>'[21]HJUL2202'!$A15</f>
        <v>14</v>
      </c>
      <c r="X81" s="9">
        <f>'[22] HAUG0502'!$A15</f>
        <v>14</v>
      </c>
      <c r="Y81" s="9">
        <f>'[23]HAUG1902'!$A15</f>
        <v>15</v>
      </c>
      <c r="Z81" s="9">
        <f>'[24]HSEP0202'!$A15</f>
        <v>14</v>
      </c>
      <c r="AA81" s="9">
        <f>'[25]HSEP1602'!$A15</f>
        <v>15</v>
      </c>
      <c r="AB81" s="9">
        <f>'[26]H30SEP02'!$A15</f>
        <v>12</v>
      </c>
      <c r="AC81" s="9">
        <f t="shared" si="20"/>
        <v>363</v>
      </c>
    </row>
    <row r="82" spans="2:29" ht="12">
      <c r="B82" s="5" t="s">
        <v>5</v>
      </c>
      <c r="C82" s="9">
        <f>'[1]HOCT1501'!$A16</f>
        <v>13</v>
      </c>
      <c r="D82" s="9">
        <f>'[2]HOCT2901  '!$A16</f>
        <v>14</v>
      </c>
      <c r="E82" s="9">
        <f>'[3]HNOV1201  )'!$A16</f>
        <v>15</v>
      </c>
      <c r="F82" s="9">
        <f>'[4]HNOV2601 '!$A16</f>
        <v>15</v>
      </c>
      <c r="G82" s="9">
        <f>'[5]HDEC1001'!$A16</f>
        <v>11</v>
      </c>
      <c r="H82" s="9">
        <f>'[6]HDEC2401'!$A16</f>
        <v>16</v>
      </c>
      <c r="I82" s="9">
        <f>'[7]HJAN0902'!$A16</f>
        <v>15</v>
      </c>
      <c r="J82" s="9">
        <f>'[8]HJAN2102 '!$A16</f>
        <v>12</v>
      </c>
      <c r="K82" s="9">
        <f>'[9]HFEB0402'!$A16</f>
        <v>14</v>
      </c>
      <c r="L82" s="9">
        <f>'[10]HFEB1802'!$A16</f>
        <v>14</v>
      </c>
      <c r="M82" s="9">
        <f>'[11]HMAR0402  '!$A16</f>
        <v>13</v>
      </c>
      <c r="N82" s="9">
        <f>'[12]HMAR1802'!$A16</f>
        <v>18</v>
      </c>
      <c r="O82" s="9">
        <f>'[13]HAPR0102'!$A16</f>
        <v>11</v>
      </c>
      <c r="P82" s="9">
        <f>'[14]HAPR1502  '!$A16</f>
        <v>14</v>
      </c>
      <c r="Q82" s="9">
        <f>'[15]HAPR2902'!$A16</f>
        <v>14</v>
      </c>
      <c r="R82" s="9">
        <f>'[16]HMAY1302 '!$A16</f>
        <v>13</v>
      </c>
      <c r="S82" s="9">
        <f>'[17]HMAY2702'!$A16</f>
        <v>15</v>
      </c>
      <c r="T82" s="9">
        <f>'[18]HJUN1002'!$A16</f>
        <v>15</v>
      </c>
      <c r="U82" s="9">
        <f>'[19]HJUN2402'!$A16</f>
        <v>12</v>
      </c>
      <c r="V82" s="9">
        <f>'[20]HJUL802'!$A16</f>
        <v>15</v>
      </c>
      <c r="W82" s="9">
        <f>'[21]HJUL2202'!$A16</f>
        <v>14</v>
      </c>
      <c r="X82" s="9">
        <f>'[22] HAUG0502'!$A16</f>
        <v>13</v>
      </c>
      <c r="Y82" s="9">
        <f>'[23]HAUG1902'!$A16</f>
        <v>17</v>
      </c>
      <c r="Z82" s="9">
        <f>'[24]HSEP0202'!$A16</f>
        <v>13</v>
      </c>
      <c r="AA82" s="9">
        <f>'[25]HSEP1602'!$A16</f>
        <v>12</v>
      </c>
      <c r="AB82" s="9">
        <f>'[26]H30SEP02'!$A16</f>
        <v>15</v>
      </c>
      <c r="AC82" s="9">
        <f t="shared" si="20"/>
        <v>363</v>
      </c>
    </row>
    <row r="83" spans="2:29" ht="12">
      <c r="B83" s="5" t="s">
        <v>6</v>
      </c>
      <c r="C83" s="9">
        <f>'[1]HOCT1501'!$A17</f>
        <v>13</v>
      </c>
      <c r="D83" s="9">
        <f>'[2]HOCT2901  '!$A17</f>
        <v>14</v>
      </c>
      <c r="E83" s="9">
        <f>'[3]HNOV1201  )'!$A17</f>
        <v>15</v>
      </c>
      <c r="F83" s="9">
        <f>'[4]HNOV2601 '!$A17</f>
        <v>15</v>
      </c>
      <c r="G83" s="9">
        <f>'[5]HDEC1001'!$A17</f>
        <v>11</v>
      </c>
      <c r="H83" s="9">
        <f>'[6]HDEC2401'!$A17</f>
        <v>16</v>
      </c>
      <c r="I83" s="9">
        <f>'[7]HJAN0902'!$A17</f>
        <v>15</v>
      </c>
      <c r="J83" s="9">
        <f>'[8]HJAN2102 '!$A17</f>
        <v>12</v>
      </c>
      <c r="K83" s="9">
        <f>'[9]HFEB0402'!$A17</f>
        <v>14</v>
      </c>
      <c r="L83" s="9">
        <f>'[10]HFEB1802'!$A17</f>
        <v>14</v>
      </c>
      <c r="M83" s="9">
        <f>'[11]HMAR0402  '!$A17</f>
        <v>13</v>
      </c>
      <c r="N83" s="9">
        <f>'[12]HMAR1802'!$A17</f>
        <v>16</v>
      </c>
      <c r="O83" s="9">
        <f>'[13]HAPR0102'!$A17</f>
        <v>13</v>
      </c>
      <c r="P83" s="9">
        <f>'[14]HAPR1502  '!$A17</f>
        <v>14</v>
      </c>
      <c r="Q83" s="9">
        <f>'[15]HAPR2902'!$A17</f>
        <v>14</v>
      </c>
      <c r="R83" s="9">
        <f>'[16]HMAY1302 '!$A17</f>
        <v>13</v>
      </c>
      <c r="S83" s="9">
        <f>'[17]HMAY2702'!$A17</f>
        <v>15</v>
      </c>
      <c r="T83" s="9">
        <f>'[18]HJUN1002'!$A17</f>
        <v>15</v>
      </c>
      <c r="U83" s="9">
        <f>'[19]HJUN2402'!$A17</f>
        <v>12</v>
      </c>
      <c r="V83" s="9">
        <f>'[20]HJUL802'!$A17</f>
        <v>15</v>
      </c>
      <c r="W83" s="9">
        <f>'[21]HJUL2202'!$A17</f>
        <v>14</v>
      </c>
      <c r="X83" s="9">
        <f>'[22] HAUG0502'!$A17</f>
        <v>13</v>
      </c>
      <c r="Y83" s="9">
        <f>'[23]HAUG1902'!$A17</f>
        <v>17</v>
      </c>
      <c r="Z83" s="9">
        <f>'[24]HSEP0202'!$A17</f>
        <v>13</v>
      </c>
      <c r="AA83" s="9">
        <f>'[25]HSEP1602'!$A17</f>
        <v>12</v>
      </c>
      <c r="AB83" s="9">
        <f>'[26]H30SEP02'!$A17</f>
        <v>15</v>
      </c>
      <c r="AC83" s="9">
        <f t="shared" si="20"/>
        <v>363</v>
      </c>
    </row>
    <row r="84" spans="2:29" ht="12">
      <c r="B84" s="5" t="s">
        <v>7</v>
      </c>
      <c r="C84" s="9">
        <f>'[1]HOCT1501'!$A18</f>
        <v>14</v>
      </c>
      <c r="D84" s="9">
        <f>'[2]HOCT2901  '!$A18</f>
        <v>14</v>
      </c>
      <c r="E84" s="9">
        <f>'[3]HNOV1201  )'!$A18</f>
        <v>14</v>
      </c>
      <c r="F84" s="9">
        <f>'[4]HNOV2601 '!$A18</f>
        <v>14</v>
      </c>
      <c r="G84" s="9">
        <f>'[5]HDEC1001'!$A18</f>
        <v>14</v>
      </c>
      <c r="H84" s="9">
        <f>'[6]HDEC2401'!$A18</f>
        <v>14</v>
      </c>
      <c r="I84" s="9">
        <f>'[7]HJAN0902'!$A18</f>
        <v>15</v>
      </c>
      <c r="J84" s="9">
        <f>'[8]HJAN2102 '!$A18</f>
        <v>13</v>
      </c>
      <c r="K84" s="9">
        <f>'[9]HFEB0402'!$A18</f>
        <v>14</v>
      </c>
      <c r="L84" s="9">
        <f>'[10]HFEB1802'!$A18</f>
        <v>14</v>
      </c>
      <c r="M84" s="9">
        <f>'[11]HMAR0402  '!$A18</f>
        <v>15</v>
      </c>
      <c r="N84" s="9">
        <f>'[12]HMAR1802'!$A18</f>
        <v>15</v>
      </c>
      <c r="O84" s="9">
        <f>'[13]HAPR0102'!$A18</f>
        <v>13</v>
      </c>
      <c r="P84" s="9">
        <f>'[14]HAPR1502  '!$A18</f>
        <v>20</v>
      </c>
      <c r="Q84" s="9">
        <f>'[15]HAPR2902'!$A18</f>
        <v>7</v>
      </c>
      <c r="R84" s="9">
        <f>'[16]HMAY1302 '!$A18</f>
        <v>14</v>
      </c>
      <c r="S84" s="9">
        <f>'[17]HMAY2702'!$A18</f>
        <v>14</v>
      </c>
      <c r="T84" s="9">
        <f>'[18]HJUN1002'!$A18</f>
        <v>14</v>
      </c>
      <c r="U84" s="9">
        <f>'[19]HJUN2402'!$A18</f>
        <v>15</v>
      </c>
      <c r="V84" s="9">
        <f>'[20]HJUL802'!$A18</f>
        <v>13</v>
      </c>
      <c r="W84" s="9">
        <f>'[21]HJUL2202'!$A18</f>
        <v>14</v>
      </c>
      <c r="X84" s="9">
        <f>'[22] HAUG0502'!$A18</f>
        <v>14</v>
      </c>
      <c r="Y84" s="9">
        <f>'[23]HAUG1902'!$A18</f>
        <v>14</v>
      </c>
      <c r="Z84" s="9">
        <f>'[24]HSEP0202'!$A18</f>
        <v>14</v>
      </c>
      <c r="AA84" s="9">
        <f>'[25]HSEP1602'!$A18</f>
        <v>15</v>
      </c>
      <c r="AB84" s="9">
        <f>'[26]H30SEP02'!$A18</f>
        <v>13</v>
      </c>
      <c r="AC84" s="9">
        <f t="shared" si="20"/>
        <v>364</v>
      </c>
    </row>
    <row r="85" spans="2:29" ht="12">
      <c r="B85" s="5" t="s">
        <v>8</v>
      </c>
      <c r="C85" s="9">
        <f>'[1]HOCT1501'!$A19</f>
        <v>14</v>
      </c>
      <c r="D85" s="9">
        <f>'[2]HOCT2901  '!$A19</f>
        <v>13</v>
      </c>
      <c r="E85" s="9">
        <f>'[3]HNOV1201  )'!$A19</f>
        <v>14</v>
      </c>
      <c r="F85" s="9">
        <f>'[4]HNOV2601 '!$A19</f>
        <v>16</v>
      </c>
      <c r="G85" s="9">
        <f>'[5]HDEC1001'!$A19</f>
        <v>12</v>
      </c>
      <c r="H85" s="9">
        <f>'[6]HDEC2401'!$A19</f>
        <v>16</v>
      </c>
      <c r="I85" s="9">
        <f>'[7]HJAN0902'!$A19</f>
        <v>14</v>
      </c>
      <c r="J85" s="9">
        <f>'[8]HJAN2102 '!$A19</f>
        <v>13</v>
      </c>
      <c r="K85" s="9">
        <f>'[9]HFEB0402'!$A19</f>
        <v>14</v>
      </c>
      <c r="L85" s="9">
        <f>'[10]HFEB1802'!$A19</f>
        <v>14</v>
      </c>
      <c r="M85" s="9">
        <f>'[11]HMAR0402  '!$A19</f>
        <v>12</v>
      </c>
      <c r="N85" s="9">
        <f>'[12]HMAR1802'!$A19</f>
        <v>15</v>
      </c>
      <c r="O85" s="9">
        <f>'[13]HAPR0102'!$A19</f>
        <v>13</v>
      </c>
      <c r="P85" s="9">
        <f>'[14]HAPR1502  '!$A19</f>
        <v>16</v>
      </c>
      <c r="Q85" s="9">
        <f>'[15]HAPR2902'!$A19</f>
        <v>13</v>
      </c>
      <c r="R85" s="9">
        <f>'[16]HMAY1302 '!$A19</f>
        <v>16</v>
      </c>
      <c r="S85" s="9">
        <f>'[17]HMAY2702'!$A19</f>
        <v>12</v>
      </c>
      <c r="T85" s="9">
        <f>'[18]HJUN1002'!$A19</f>
        <v>15</v>
      </c>
      <c r="U85" s="9">
        <f>'[19]HJUN2402'!$A19</f>
        <v>12</v>
      </c>
      <c r="V85" s="9">
        <f>'[20]HJUL802'!$A19</f>
        <v>15</v>
      </c>
      <c r="W85" s="9">
        <f>'[21]HJUL2202'!$A19</f>
        <v>14</v>
      </c>
      <c r="X85" s="9">
        <f>'[22] HAUG0502'!$A19</f>
        <v>14</v>
      </c>
      <c r="Y85" s="9">
        <f>'[23]HAUG1902'!$A19</f>
        <v>15</v>
      </c>
      <c r="Z85" s="9">
        <f>'[24]HSEP0202'!$A19</f>
        <v>15</v>
      </c>
      <c r="AA85" s="9">
        <f>'[25]HSEP1602'!$A19</f>
        <v>14</v>
      </c>
      <c r="AB85" s="9">
        <f>'[26]H30SEP02'!$A19</f>
        <v>12</v>
      </c>
      <c r="AC85" s="9">
        <f t="shared" si="20"/>
        <v>363</v>
      </c>
    </row>
    <row r="86" spans="2:29" ht="12">
      <c r="B86" s="5" t="s">
        <v>9</v>
      </c>
      <c r="C86" s="9">
        <f>'[1]HOCT1501'!$A20</f>
        <v>13</v>
      </c>
      <c r="D86" s="9">
        <f>'[2]HOCT2901  '!$A20</f>
        <v>15</v>
      </c>
      <c r="E86" s="9">
        <f>'[3]HNOV1201  )'!$A20</f>
        <v>13</v>
      </c>
      <c r="F86" s="9">
        <f>'[4]HNOV2601 '!$A20</f>
        <v>15</v>
      </c>
      <c r="G86" s="9">
        <f>'[5]HDEC1001'!$A20</f>
        <v>13</v>
      </c>
      <c r="H86" s="9">
        <f>'[6]HDEC2401'!$A20</f>
        <v>16</v>
      </c>
      <c r="I86" s="9">
        <f>'[7]HJAN0902'!$A20</f>
        <v>15</v>
      </c>
      <c r="J86" s="9">
        <f>'[8]HJAN2102 '!$A20</f>
        <v>11</v>
      </c>
      <c r="K86" s="9">
        <f>'[9]HFEB0402'!$A20</f>
        <v>16</v>
      </c>
      <c r="L86" s="9">
        <f>'[10]HFEB1802'!$A20</f>
        <v>14</v>
      </c>
      <c r="M86" s="9">
        <f>'[11]HMAR0402  '!$A20</f>
        <v>14</v>
      </c>
      <c r="N86" s="9">
        <f>'[12]HMAR1802'!$A20</f>
        <v>11</v>
      </c>
      <c r="O86" s="9">
        <f>'[13]HAPR0102'!$A20</f>
        <v>17</v>
      </c>
      <c r="P86" s="9">
        <f>'[14]HAPR1502  '!$A20</f>
        <v>14</v>
      </c>
      <c r="Q86" s="9">
        <f>'[15]HAPR2902'!$A20</f>
        <v>14</v>
      </c>
      <c r="R86" s="9">
        <f>'[16]HMAY1302 '!$A20</f>
        <v>15</v>
      </c>
      <c r="S86" s="9">
        <f>'[17]HMAY2702'!$A20</f>
        <v>12</v>
      </c>
      <c r="T86" s="9">
        <f>'[18]HJUN1002'!$A20</f>
        <v>13</v>
      </c>
      <c r="U86" s="9">
        <f>'[19]HJUN2402'!$A20</f>
        <v>15</v>
      </c>
      <c r="V86" s="9">
        <f>'[20]HJUL802'!$A20</f>
        <v>14</v>
      </c>
      <c r="W86" s="9">
        <f>'[21]HJUL2202'!$A20</f>
        <v>14</v>
      </c>
      <c r="X86" s="9">
        <f>'[22] HAUG0502'!$A20</f>
        <v>13</v>
      </c>
      <c r="Y86" s="9">
        <f>'[23]HAUG1902'!$A20</f>
        <v>17</v>
      </c>
      <c r="Z86" s="9">
        <f>'[24]HSEP0202'!$A20</f>
        <v>13</v>
      </c>
      <c r="AA86" s="9">
        <f>'[25]HSEP1602'!$A20</f>
        <v>13</v>
      </c>
      <c r="AB86" s="9">
        <f>'[26]H30SEP02'!$A20</f>
        <v>14</v>
      </c>
      <c r="AC86" s="9">
        <f t="shared" si="20"/>
        <v>364</v>
      </c>
    </row>
    <row r="87" spans="2:29" ht="12">
      <c r="B87" s="5" t="s">
        <v>10</v>
      </c>
      <c r="C87" s="9">
        <f>'[1]HOCT1501'!$A21</f>
        <v>14</v>
      </c>
      <c r="D87" s="9">
        <f>'[2]HOCT2901  '!$A21</f>
        <v>14</v>
      </c>
      <c r="E87" s="9">
        <f>'[3]HNOV1201  )'!$A21</f>
        <v>14</v>
      </c>
      <c r="F87" s="9">
        <f>'[4]HNOV2601 '!$A21</f>
        <v>15</v>
      </c>
      <c r="G87" s="9">
        <f>'[5]HDEC1001'!$A21</f>
        <v>13</v>
      </c>
      <c r="H87" s="9">
        <f>'[6]HDEC2401'!$A21</f>
        <v>16</v>
      </c>
      <c r="I87" s="9">
        <f>'[7]HJAN0902'!$A21</f>
        <v>14</v>
      </c>
      <c r="J87" s="9">
        <f>'[8]HJAN2102 '!$A21</f>
        <v>12</v>
      </c>
      <c r="K87" s="9">
        <f>'[9]HFEB0402'!$A21</f>
        <v>15</v>
      </c>
      <c r="L87" s="9">
        <f>'[10]HFEB1802'!$A21</f>
        <v>14</v>
      </c>
      <c r="M87" s="9">
        <f>'[11]HMAR0402  '!$A21</f>
        <v>15</v>
      </c>
      <c r="N87" s="9">
        <f>'[12]HMAR1802'!$A21</f>
        <v>15</v>
      </c>
      <c r="O87" s="9">
        <f>'[13]HAPR0102'!$A21</f>
        <v>13</v>
      </c>
      <c r="P87" s="9">
        <f>'[14]HAPR1502  '!$A21</f>
        <v>13</v>
      </c>
      <c r="Q87" s="9">
        <f>'[15]HAPR2902'!$A21</f>
        <v>13</v>
      </c>
      <c r="R87" s="9">
        <f>'[16]HMAY1302 '!$A21</f>
        <v>15</v>
      </c>
      <c r="S87" s="9">
        <f>'[17]HMAY2702'!$A21</f>
        <v>13</v>
      </c>
      <c r="T87" s="9">
        <f>'[18]HJUN1002'!$A21</f>
        <v>14</v>
      </c>
      <c r="U87" s="9">
        <f>'[19]HJUN2402'!$A21</f>
        <v>15</v>
      </c>
      <c r="V87" s="9">
        <f>'[20]HJUL802'!$A21</f>
        <v>13</v>
      </c>
      <c r="W87" s="9">
        <f>'[21]HJUL2202'!$A21</f>
        <v>14</v>
      </c>
      <c r="X87" s="9">
        <f>'[22] HAUG0502'!$A21</f>
        <v>14</v>
      </c>
      <c r="Y87" s="9">
        <f>'[23]HAUG1902'!$A21</f>
        <v>15</v>
      </c>
      <c r="Z87" s="9">
        <f>'[24]HSEP0202'!$A21</f>
        <v>14</v>
      </c>
      <c r="AA87" s="9">
        <f>'[25]HSEP1602'!$A21</f>
        <v>15</v>
      </c>
      <c r="AB87" s="9">
        <f>'[26]H30SEP02'!$A21</f>
        <v>12</v>
      </c>
      <c r="AC87" s="9">
        <f t="shared" si="20"/>
        <v>364</v>
      </c>
    </row>
    <row r="88" spans="2:29" ht="12">
      <c r="B88" s="5" t="s">
        <v>11</v>
      </c>
      <c r="C88" s="9">
        <f>'[1]HOCT1501'!$A22</f>
        <v>14</v>
      </c>
      <c r="D88" s="9">
        <f>'[2]HOCT2901  '!$A22</f>
        <v>14</v>
      </c>
      <c r="E88" s="9">
        <f>'[3]HNOV1201  )'!$A22</f>
        <v>14</v>
      </c>
      <c r="F88" s="9">
        <f>'[4]HNOV2601 '!$A22</f>
        <v>15</v>
      </c>
      <c r="G88" s="9">
        <f>'[5]HDEC1001'!$A22</f>
        <v>13</v>
      </c>
      <c r="H88" s="9">
        <f>'[6]HDEC2401'!$A22</f>
        <v>16</v>
      </c>
      <c r="I88" s="9">
        <f>'[7]HJAN0902'!$A22</f>
        <v>13</v>
      </c>
      <c r="J88" s="9">
        <f>'[8]HJAN2102 '!$A22</f>
        <v>13</v>
      </c>
      <c r="K88" s="9">
        <f>'[9]HFEB0402'!$A22</f>
        <v>14</v>
      </c>
      <c r="L88" s="9">
        <f>'[10]HFEB1802'!$A22</f>
        <v>14</v>
      </c>
      <c r="M88" s="9">
        <f>'[11]HMAR0402  '!$A22</f>
        <v>15</v>
      </c>
      <c r="N88" s="9">
        <f>'[12]HMAR1802'!$A22</f>
        <v>15</v>
      </c>
      <c r="O88" s="9">
        <f>'[13]HAPR0102'!$A22</f>
        <v>13</v>
      </c>
      <c r="P88" s="9">
        <f>'[14]HAPR1502  '!$A22</f>
        <v>13</v>
      </c>
      <c r="Q88" s="9">
        <f>'[15]HAPR2902'!$A22</f>
        <v>14</v>
      </c>
      <c r="R88" s="9">
        <f>'[16]HMAY1302 '!$A22</f>
        <v>14</v>
      </c>
      <c r="S88" s="9">
        <f>'[17]HMAY2702'!$A22</f>
        <v>14</v>
      </c>
      <c r="T88" s="9">
        <f>'[18]HJUN1002'!$A22</f>
        <v>14</v>
      </c>
      <c r="U88" s="9">
        <f>'[19]HJUN2402'!$A22</f>
        <v>15</v>
      </c>
      <c r="V88" s="9">
        <f>'[20]HJUL802'!$A22</f>
        <v>13</v>
      </c>
      <c r="W88" s="9">
        <f>'[21]HJUL2202'!$A22</f>
        <v>14</v>
      </c>
      <c r="X88" s="9">
        <f>'[22] HAUG0502'!$A22</f>
        <v>14</v>
      </c>
      <c r="Y88" s="9">
        <f>'[23]HAUG1902'!$A22</f>
        <v>15</v>
      </c>
      <c r="Z88" s="9">
        <f>'[24]HSEP0202'!$A22</f>
        <v>14</v>
      </c>
      <c r="AA88" s="9">
        <f>'[25]HSEP1602'!$A22</f>
        <v>15</v>
      </c>
      <c r="AB88" s="9">
        <f>'[26]H30SEP02'!$A22</f>
        <v>12</v>
      </c>
      <c r="AC88" s="9">
        <f t="shared" si="20"/>
        <v>364</v>
      </c>
    </row>
    <row r="89" spans="2:29" ht="12">
      <c r="B89" s="5" t="s">
        <v>12</v>
      </c>
      <c r="C89" s="9">
        <f>'[1]HOCT1501'!$A23</f>
        <v>14</v>
      </c>
      <c r="D89" s="9">
        <f>'[2]HOCT2901  '!$A23</f>
        <v>14</v>
      </c>
      <c r="E89" s="9">
        <f>'[3]HNOV1201  )'!$A23</f>
        <v>14</v>
      </c>
      <c r="F89" s="9">
        <f>'[4]HNOV2601 '!$A23</f>
        <v>14</v>
      </c>
      <c r="G89" s="9">
        <f>'[5]HDEC1001'!$A23</f>
        <v>14</v>
      </c>
      <c r="H89" s="9">
        <f>'[6]HDEC2401'!$A23</f>
        <v>14</v>
      </c>
      <c r="I89" s="9">
        <f>'[7]HJAN0902'!$A23</f>
        <v>16</v>
      </c>
      <c r="J89" s="9">
        <f>'[8]HJAN2102 '!$A23</f>
        <v>12</v>
      </c>
      <c r="K89" s="9">
        <f>'[9]HFEB0402'!$A23</f>
        <v>14</v>
      </c>
      <c r="L89" s="9">
        <f>'[10]HFEB1802'!$A23</f>
        <v>14</v>
      </c>
      <c r="M89" s="9">
        <f>'[11]HMAR0402  '!$A23</f>
        <v>15</v>
      </c>
      <c r="N89" s="9">
        <f>'[12]HMAR1802'!$A23</f>
        <v>16</v>
      </c>
      <c r="O89" s="9">
        <f>'[13]HAPR0102'!$A23</f>
        <v>12</v>
      </c>
      <c r="P89" s="9">
        <f>'[14]HAPR1502  '!$A23</f>
        <v>13</v>
      </c>
      <c r="Q89" s="9">
        <f>'[15]HAPR2902'!$A23</f>
        <v>14</v>
      </c>
      <c r="R89" s="9">
        <f>'[16]HMAY1302 '!$A23</f>
        <v>14</v>
      </c>
      <c r="S89" s="9">
        <f>'[17]HMAY2702'!$A23</f>
        <v>14</v>
      </c>
      <c r="T89" s="9">
        <f>'[18]HJUN1002'!$A23</f>
        <v>14</v>
      </c>
      <c r="U89" s="9">
        <f>'[19]HJUN2402'!$A23</f>
        <v>15</v>
      </c>
      <c r="V89" s="9">
        <f>'[20]HJUL802'!$A23</f>
        <v>13</v>
      </c>
      <c r="W89" s="9">
        <f>'[21]HJUL2202'!$A23</f>
        <v>14</v>
      </c>
      <c r="X89" s="9">
        <f>'[22] HAUG0502'!$A23</f>
        <v>14</v>
      </c>
      <c r="Y89" s="9">
        <f>'[23]HAUG1902'!$A23</f>
        <v>14</v>
      </c>
      <c r="Z89" s="9">
        <f>'[24]HSEP0202'!$A23</f>
        <v>14</v>
      </c>
      <c r="AA89" s="9">
        <f>'[25]HSEP1602'!$A23</f>
        <v>15</v>
      </c>
      <c r="AB89" s="9">
        <f>'[26]H30SEP02'!$A23</f>
        <v>13</v>
      </c>
      <c r="AC89" s="9">
        <f t="shared" si="20"/>
        <v>364</v>
      </c>
    </row>
    <row r="90" spans="2:29" ht="12">
      <c r="B90" s="5" t="s">
        <v>13</v>
      </c>
      <c r="C90" s="9">
        <f>'[1]HOCT1501'!$A24</f>
        <v>14</v>
      </c>
      <c r="D90" s="9">
        <f>'[2]HOCT2901  '!$A24</f>
        <v>14</v>
      </c>
      <c r="E90" s="9">
        <f>'[3]HNOV1201  )'!$A24</f>
        <v>14</v>
      </c>
      <c r="F90" s="9">
        <f>'[4]HNOV2601 '!$A24</f>
        <v>14</v>
      </c>
      <c r="G90" s="9">
        <f>'[5]HDEC1001'!$A24</f>
        <v>14</v>
      </c>
      <c r="H90" s="9">
        <f>'[6]HDEC2401'!$A24</f>
        <v>14</v>
      </c>
      <c r="I90" s="9">
        <f>'[7]HJAN0902'!$A24</f>
        <v>16</v>
      </c>
      <c r="J90" s="9">
        <f>'[8]HJAN2102 '!$A24</f>
        <v>12</v>
      </c>
      <c r="K90" s="9">
        <f>'[9]HFEB0402'!$A24</f>
        <v>14</v>
      </c>
      <c r="L90" s="9">
        <f>'[10]HFEB1802'!$A24</f>
        <v>14</v>
      </c>
      <c r="M90" s="9">
        <f>'[11]HMAR0402  '!$A24</f>
        <v>15</v>
      </c>
      <c r="N90" s="9">
        <f>'[12]HMAR1802'!$A24</f>
        <v>16</v>
      </c>
      <c r="O90" s="9">
        <f>'[13]HAPR0102'!$A24</f>
        <v>12</v>
      </c>
      <c r="P90" s="9">
        <f>'[14]HAPR1502  '!$A24</f>
        <v>13</v>
      </c>
      <c r="Q90" s="9">
        <f>'[15]HAPR2902'!$A24</f>
        <v>14</v>
      </c>
      <c r="R90" s="9">
        <f>'[16]HMAY1302 '!$A24</f>
        <v>14</v>
      </c>
      <c r="S90" s="9">
        <f>'[17]HMAY2702'!$A24</f>
        <v>14</v>
      </c>
      <c r="T90" s="9">
        <f>'[18]HJUN1002'!$A24</f>
        <v>14</v>
      </c>
      <c r="U90" s="9">
        <f>'[19]HJUN2402'!$A24</f>
        <v>15</v>
      </c>
      <c r="V90" s="9">
        <f>'[20]HJUL802'!$A24</f>
        <v>13</v>
      </c>
      <c r="W90" s="9">
        <f>'[21]HJUL2202'!$A24</f>
        <v>14</v>
      </c>
      <c r="X90" s="9">
        <f>'[22] HAUG0502'!$A24</f>
        <v>14</v>
      </c>
      <c r="Y90" s="9">
        <f>'[23]HAUG1902'!$A24</f>
        <v>14</v>
      </c>
      <c r="Z90" s="9">
        <f>'[24]HSEP0202'!$A24</f>
        <v>14</v>
      </c>
      <c r="AA90" s="9">
        <f>'[25]HSEP1602'!$A24</f>
        <v>15</v>
      </c>
      <c r="AB90" s="9">
        <f>'[26]H30SEP02'!$A24</f>
        <v>13</v>
      </c>
      <c r="AC90" s="9">
        <f t="shared" si="20"/>
        <v>364</v>
      </c>
    </row>
    <row r="91" spans="2:29" ht="12">
      <c r="B91" s="5" t="s">
        <v>14</v>
      </c>
      <c r="C91" s="9">
        <f>'[1]HOCT1501'!$A25</f>
        <v>13</v>
      </c>
      <c r="D91" s="9">
        <f>'[2]HOCT2901  '!$A25</f>
        <v>14</v>
      </c>
      <c r="E91" s="9">
        <f>'[3]HNOV1201  )'!$A25</f>
        <v>14</v>
      </c>
      <c r="F91" s="9">
        <f>'[4]HNOV2601 '!$A25</f>
        <v>15</v>
      </c>
      <c r="G91" s="9">
        <f>'[5]HDEC1001'!$A25</f>
        <v>13</v>
      </c>
      <c r="H91" s="9">
        <f>'[6]HDEC2401'!$A25</f>
        <v>16</v>
      </c>
      <c r="I91" s="9">
        <f>'[7]HJAN0902'!$A25</f>
        <v>15</v>
      </c>
      <c r="J91" s="9">
        <f>'[8]HJAN2102 '!$A25</f>
        <v>11</v>
      </c>
      <c r="K91" s="9">
        <f>'[9]HFEB0402'!$A25</f>
        <v>15</v>
      </c>
      <c r="L91" s="9">
        <f>'[10]HFEB1802'!$A25</f>
        <v>14</v>
      </c>
      <c r="M91" s="9">
        <f>'[11]HMAR0402  '!$A25</f>
        <v>12</v>
      </c>
      <c r="N91" s="9">
        <f>'[12]HMAR1802'!$A25</f>
        <v>16</v>
      </c>
      <c r="O91" s="9">
        <f>'[13]HAPR0102'!$A25</f>
        <v>14</v>
      </c>
      <c r="P91" s="9">
        <f>'[14]HAPR1502  '!$A25</f>
        <v>19</v>
      </c>
      <c r="Q91" s="9">
        <f>'[15]HAPR2902'!$A25</f>
        <v>8</v>
      </c>
      <c r="R91" s="9">
        <f>'[16]HMAY1302 '!$A25</f>
        <v>16</v>
      </c>
      <c r="S91" s="9">
        <f>'[17]HMAY2702'!$A25</f>
        <v>12</v>
      </c>
      <c r="T91" s="9">
        <f>'[18]HJUN1002'!$A25</f>
        <v>15</v>
      </c>
      <c r="U91" s="9">
        <f>'[19]HJUN2402'!$A25</f>
        <v>12</v>
      </c>
      <c r="V91" s="9">
        <f>'[20]HJUL802'!$A25</f>
        <v>16</v>
      </c>
      <c r="W91" s="9">
        <f>'[21]HJUL2202'!$A25</f>
        <v>13</v>
      </c>
      <c r="X91" s="9">
        <f>'[22] HAUG0502'!$A25</f>
        <v>14</v>
      </c>
      <c r="Y91" s="9">
        <f>'[23]HAUG1902'!$A25</f>
        <v>15</v>
      </c>
      <c r="Z91" s="9">
        <f>'[24]HSEP0202'!$A25</f>
        <v>14</v>
      </c>
      <c r="AA91" s="9">
        <f>'[25]HSEP1602'!$A25</f>
        <v>15</v>
      </c>
      <c r="AB91" s="9">
        <f>'[26]H30SEP02'!$A25</f>
        <v>11</v>
      </c>
      <c r="AC91" s="9">
        <f t="shared" si="20"/>
        <v>362</v>
      </c>
    </row>
    <row r="92" spans="2:29" ht="12">
      <c r="B92" s="5" t="s">
        <v>15</v>
      </c>
      <c r="C92" s="9">
        <f>'[1]HOCT1501'!$A26</f>
        <v>13</v>
      </c>
      <c r="D92" s="9">
        <f>'[2]HOCT2901  '!$A26</f>
        <v>15</v>
      </c>
      <c r="E92" s="9">
        <f>'[3]HNOV1201  )'!$A26</f>
        <v>13</v>
      </c>
      <c r="F92" s="9">
        <f>'[4]HNOV2601 '!$A26</f>
        <v>15</v>
      </c>
      <c r="G92" s="9">
        <f>'[5]HDEC1001'!$A26</f>
        <v>13</v>
      </c>
      <c r="H92" s="9">
        <f>'[6]HDEC2401'!$A26</f>
        <v>16</v>
      </c>
      <c r="I92" s="9">
        <f>'[7]HJAN0902'!$A26</f>
        <v>15</v>
      </c>
      <c r="J92" s="9">
        <f>'[8]HJAN2102 '!$A26</f>
        <v>11</v>
      </c>
      <c r="K92" s="9">
        <f>'[9]HFEB0402'!$A26</f>
        <v>16</v>
      </c>
      <c r="L92" s="9">
        <f>'[10]HFEB1802'!$A26</f>
        <v>14</v>
      </c>
      <c r="M92" s="9">
        <f>'[11]HMAR0402  '!$A26</f>
        <v>14</v>
      </c>
      <c r="N92" s="9">
        <f>'[12]HMAR1802'!$A26</f>
        <v>11</v>
      </c>
      <c r="O92" s="9">
        <f>'[13]HAPR0102'!$A26</f>
        <v>17</v>
      </c>
      <c r="P92" s="9">
        <f>'[14]HAPR1502  '!$A26</f>
        <v>14</v>
      </c>
      <c r="Q92" s="9">
        <f>'[15]HAPR2902'!$A26</f>
        <v>14</v>
      </c>
      <c r="R92" s="9">
        <f>'[16]HMAY1302 '!$A26</f>
        <v>15</v>
      </c>
      <c r="S92" s="9">
        <f>'[17]HMAY2702'!$A26</f>
        <v>12</v>
      </c>
      <c r="T92" s="9">
        <f>'[18]HJUN1002'!$A26</f>
        <v>13</v>
      </c>
      <c r="U92" s="9">
        <f>'[19]HJUN2402'!$A26</f>
        <v>15</v>
      </c>
      <c r="V92" s="9">
        <f>'[20]HJUL802'!$A26</f>
        <v>14</v>
      </c>
      <c r="W92" s="9">
        <f>'[21]HJUL2202'!$A26</f>
        <v>14</v>
      </c>
      <c r="X92" s="9">
        <f>'[22] HAUG0502'!$A26</f>
        <v>13</v>
      </c>
      <c r="Y92" s="9">
        <f>'[23]HAUG1902'!$A26</f>
        <v>17</v>
      </c>
      <c r="Z92" s="9">
        <f>'[24]HSEP0202'!$A26</f>
        <v>13</v>
      </c>
      <c r="AA92" s="9">
        <f>'[25]HSEP1602'!$A26</f>
        <v>13</v>
      </c>
      <c r="AB92" s="9">
        <f>'[26]H30SEP02'!$A26</f>
        <v>14</v>
      </c>
      <c r="AC92" s="9">
        <f t="shared" si="20"/>
        <v>364</v>
      </c>
    </row>
    <row r="93" spans="2:29" ht="12">
      <c r="B93" s="5" t="s">
        <v>16</v>
      </c>
      <c r="C93" s="9">
        <f>'[1]HOCT1501'!$A27</f>
        <v>14</v>
      </c>
      <c r="D93" s="9">
        <f>'[2]HOCT2901  '!$A27</f>
        <v>14</v>
      </c>
      <c r="E93" s="9">
        <f>'[3]HNOV1201  )'!$A27</f>
        <v>14</v>
      </c>
      <c r="F93" s="9">
        <f>'[4]HNOV2601 '!$A27</f>
        <v>15</v>
      </c>
      <c r="G93" s="9">
        <f>'[5]HDEC1001'!$A27</f>
        <v>13</v>
      </c>
      <c r="H93" s="9">
        <f>'[6]HDEC2401'!$A27</f>
        <v>16</v>
      </c>
      <c r="I93" s="9">
        <f>'[7]HJAN0902'!$A27</f>
        <v>14</v>
      </c>
      <c r="J93" s="9">
        <f>'[8]HJAN2102 '!$A27</f>
        <v>12</v>
      </c>
      <c r="K93" s="9">
        <f>'[9]HFEB0402'!$A27</f>
        <v>15</v>
      </c>
      <c r="L93" s="9">
        <f>'[10]HFEB1802'!$A27</f>
        <v>14</v>
      </c>
      <c r="M93" s="9">
        <f>'[11]HMAR0402  '!$A27</f>
        <v>15</v>
      </c>
      <c r="N93" s="9">
        <f>'[12]HMAR1802'!$A27</f>
        <v>15</v>
      </c>
      <c r="O93" s="9">
        <f>'[13]HAPR0102'!$A27</f>
        <v>13</v>
      </c>
      <c r="P93" s="9">
        <f>'[14]HAPR1502  '!$A27</f>
        <v>13</v>
      </c>
      <c r="Q93" s="9">
        <f>'[15]HAPR2902'!$A27</f>
        <v>13</v>
      </c>
      <c r="R93" s="9">
        <f>'[16]HMAY1302 '!$A27</f>
        <v>15</v>
      </c>
      <c r="S93" s="9">
        <f>'[17]HMAY2702'!$A27</f>
        <v>13</v>
      </c>
      <c r="T93" s="9">
        <f>'[18]HJUN1002'!$A27</f>
        <v>14</v>
      </c>
      <c r="U93" s="9">
        <f>'[19]HJUN2402'!$A27</f>
        <v>15</v>
      </c>
      <c r="V93" s="9">
        <f>'[20]HJUL802'!$A27</f>
        <v>13</v>
      </c>
      <c r="W93" s="9">
        <f>'[21]HJUL2202'!$A27</f>
        <v>14</v>
      </c>
      <c r="X93" s="9">
        <f>'[22] HAUG0502'!$A27</f>
        <v>14</v>
      </c>
      <c r="Y93" s="9">
        <f>'[23]HAUG1902'!$A27</f>
        <v>15</v>
      </c>
      <c r="Z93" s="9">
        <f>'[24]HSEP0202'!$A27</f>
        <v>14</v>
      </c>
      <c r="AA93" s="9">
        <f>'[25]HSEP1602'!$A27</f>
        <v>15</v>
      </c>
      <c r="AB93" s="9">
        <f>'[26]H30SEP02'!$A27</f>
        <v>12</v>
      </c>
      <c r="AC93" s="9">
        <f t="shared" si="20"/>
        <v>364</v>
      </c>
    </row>
    <row r="94" spans="2:29" ht="12">
      <c r="B94" s="5" t="s">
        <v>17</v>
      </c>
      <c r="C94" s="9">
        <f>'[1]HOCT1501'!$A28</f>
        <v>14</v>
      </c>
      <c r="D94" s="9">
        <f>'[2]HOCT2901  '!$A28</f>
        <v>14</v>
      </c>
      <c r="E94" s="9">
        <f>'[3]HNOV1201  )'!$A28</f>
        <v>14</v>
      </c>
      <c r="F94" s="9">
        <f>'[4]HNOV2601 '!$A28</f>
        <v>15</v>
      </c>
      <c r="G94" s="9">
        <f>'[5]HDEC1001'!$A28</f>
        <v>13</v>
      </c>
      <c r="H94" s="9">
        <f>'[6]HDEC2401'!$A28</f>
        <v>16</v>
      </c>
      <c r="I94" s="9">
        <f>'[7]HJAN0902'!$A28</f>
        <v>14</v>
      </c>
      <c r="J94" s="9">
        <f>'[8]HJAN2102 '!$A28</f>
        <v>12</v>
      </c>
      <c r="K94" s="9">
        <f>'[9]HFEB0402'!$A28</f>
        <v>15</v>
      </c>
      <c r="L94" s="9">
        <f>'[10]HFEB1802'!$A28</f>
        <v>14</v>
      </c>
      <c r="M94" s="9">
        <f>'[11]HMAR0402  '!$A28</f>
        <v>15</v>
      </c>
      <c r="N94" s="9">
        <f>'[12]HMAR1802'!$A28</f>
        <v>15</v>
      </c>
      <c r="O94" s="9">
        <f>'[13]HAPR0102'!$A28</f>
        <v>13</v>
      </c>
      <c r="P94" s="9">
        <f>'[14]HAPR1502  '!$A28</f>
        <v>13</v>
      </c>
      <c r="Q94" s="9">
        <f>'[15]HAPR2902'!$A28</f>
        <v>13</v>
      </c>
      <c r="R94" s="9">
        <f>'[16]HMAY1302 '!$A28</f>
        <v>15</v>
      </c>
      <c r="S94" s="9">
        <f>'[17]HMAY2702'!$A28</f>
        <v>13</v>
      </c>
      <c r="T94" s="9">
        <f>'[18]HJUN1002'!$A28</f>
        <v>14</v>
      </c>
      <c r="U94" s="9">
        <f>'[19]HJUN2402'!$A28</f>
        <v>15</v>
      </c>
      <c r="V94" s="9">
        <f>'[20]HJUL802'!$A28</f>
        <v>13</v>
      </c>
      <c r="W94" s="9">
        <f>'[21]HJUL2202'!$A28</f>
        <v>14</v>
      </c>
      <c r="X94" s="9">
        <f>'[22] HAUG0502'!$A28</f>
        <v>14</v>
      </c>
      <c r="Y94" s="9">
        <f>'[23]HAUG1902'!$A28</f>
        <v>15</v>
      </c>
      <c r="Z94" s="9">
        <f>'[24]HSEP0202'!$A28</f>
        <v>14</v>
      </c>
      <c r="AA94" s="9">
        <f>'[25]HSEP1602'!$A28</f>
        <v>15</v>
      </c>
      <c r="AB94" s="9">
        <f>'[26]H30SEP02'!$A28</f>
        <v>12</v>
      </c>
      <c r="AC94" s="9">
        <f t="shared" si="20"/>
        <v>364</v>
      </c>
    </row>
    <row r="95" spans="2:29" ht="12">
      <c r="B95" s="5" t="s">
        <v>18</v>
      </c>
      <c r="C95" s="9">
        <f>'[1]HOCT1501'!$A29</f>
        <v>14</v>
      </c>
      <c r="D95" s="9">
        <f>'[2]HOCT2901  '!$A29</f>
        <v>14</v>
      </c>
      <c r="E95" s="9">
        <f>'[3]HNOV1201  )'!$A29</f>
        <v>14</v>
      </c>
      <c r="F95" s="9">
        <f>'[4]HNOV2601 '!$A29</f>
        <v>14</v>
      </c>
      <c r="G95" s="9">
        <f>'[5]HDEC1001'!$A29</f>
        <v>14</v>
      </c>
      <c r="H95" s="9">
        <f>'[6]HDEC2401'!$A29</f>
        <v>14</v>
      </c>
      <c r="I95" s="9">
        <f>'[7]HJAN0902'!$A29</f>
        <v>16</v>
      </c>
      <c r="J95" s="9">
        <f>'[8]HJAN2102 '!$A29</f>
        <v>12</v>
      </c>
      <c r="K95" s="9">
        <f>'[9]HFEB0402'!$A29</f>
        <v>14</v>
      </c>
      <c r="L95" s="9">
        <f>'[10]HFEB1802'!$A29</f>
        <v>14</v>
      </c>
      <c r="M95" s="9">
        <f>'[11]HMAR0402  '!$A29</f>
        <v>15</v>
      </c>
      <c r="N95" s="9">
        <f>'[12]HMAR1802'!$A29</f>
        <v>16</v>
      </c>
      <c r="O95" s="9">
        <f>'[13]HAPR0102'!$A29</f>
        <v>12</v>
      </c>
      <c r="P95" s="9">
        <f>'[14]HAPR1502  '!$A29</f>
        <v>13</v>
      </c>
      <c r="Q95" s="9">
        <f>'[15]HAPR2902'!$A29</f>
        <v>14</v>
      </c>
      <c r="R95" s="9">
        <f>'[16]HMAY1302 '!$A29</f>
        <v>14</v>
      </c>
      <c r="S95" s="9">
        <f>'[17]HMAY2702'!$A29</f>
        <v>14</v>
      </c>
      <c r="T95" s="9">
        <f>'[18]HJUN1002'!$A29</f>
        <v>14</v>
      </c>
      <c r="U95" s="9">
        <f>'[19]HJUN2402'!$A29</f>
        <v>15</v>
      </c>
      <c r="V95" s="9">
        <f>'[20]HJUL802'!$A29</f>
        <v>13</v>
      </c>
      <c r="W95" s="9">
        <f>'[21]HJUL2202'!$A29</f>
        <v>14</v>
      </c>
      <c r="X95" s="9">
        <f>'[22] HAUG0502'!$A29</f>
        <v>14</v>
      </c>
      <c r="Y95" s="9">
        <f>'[23]HAUG1902'!$A29</f>
        <v>14</v>
      </c>
      <c r="Z95" s="9">
        <f>'[24]HSEP0202'!$A29</f>
        <v>14</v>
      </c>
      <c r="AA95" s="9">
        <f>'[25]HSEP1602'!$A29</f>
        <v>15</v>
      </c>
      <c r="AB95" s="9">
        <f>'[26]H30SEP02'!$A29</f>
        <v>13</v>
      </c>
      <c r="AC95" s="9">
        <f t="shared" si="20"/>
        <v>364</v>
      </c>
    </row>
    <row r="96" spans="2:29" ht="12">
      <c r="B96" s="5" t="s">
        <v>19</v>
      </c>
      <c r="C96" s="9">
        <f>'[1]HOCT1501'!$A30</f>
        <v>14</v>
      </c>
      <c r="D96" s="9">
        <f>'[2]HOCT2901  '!$A30</f>
        <v>14</v>
      </c>
      <c r="E96" s="9">
        <f>'[3]HNOV1201  )'!$A30</f>
        <v>14</v>
      </c>
      <c r="F96" s="9">
        <f>'[4]HNOV2601 '!$A30</f>
        <v>14</v>
      </c>
      <c r="G96" s="9">
        <f>'[5]HDEC1001'!$A30</f>
        <v>14</v>
      </c>
      <c r="H96" s="9">
        <f>'[6]HDEC2401'!$A30</f>
        <v>14</v>
      </c>
      <c r="I96" s="9">
        <f>'[7]HJAN0902'!$A30</f>
        <v>16</v>
      </c>
      <c r="J96" s="9">
        <f>'[8]HJAN2102 '!$A30</f>
        <v>12</v>
      </c>
      <c r="K96" s="9">
        <f>'[9]HFEB0402'!$A30</f>
        <v>14</v>
      </c>
      <c r="L96" s="9">
        <f>'[10]HFEB1802'!$A30</f>
        <v>14</v>
      </c>
      <c r="M96" s="9">
        <f>'[11]HMAR0402  '!$A30</f>
        <v>15</v>
      </c>
      <c r="N96" s="9">
        <f>'[12]HMAR1802'!$A30</f>
        <v>16</v>
      </c>
      <c r="O96" s="9">
        <f>'[13]HAPR0102'!$A30</f>
        <v>12</v>
      </c>
      <c r="P96" s="9">
        <f>'[14]HAPR1502  '!$A30</f>
        <v>13</v>
      </c>
      <c r="Q96" s="9">
        <f>'[15]HAPR2902'!$A30</f>
        <v>14</v>
      </c>
      <c r="R96" s="9">
        <f>'[16]HMAY1302 '!$A30</f>
        <v>14</v>
      </c>
      <c r="S96" s="9">
        <f>'[17]HMAY2702'!$A30</f>
        <v>14</v>
      </c>
      <c r="T96" s="9">
        <f>'[18]HJUN1002'!$A30</f>
        <v>14</v>
      </c>
      <c r="U96" s="9">
        <f>'[19]HJUN2402'!$A30</f>
        <v>15</v>
      </c>
      <c r="V96" s="9">
        <f>'[20]HJUL802'!$A30</f>
        <v>13</v>
      </c>
      <c r="W96" s="9">
        <f>'[21]HJUL2202'!$A30</f>
        <v>14</v>
      </c>
      <c r="X96" s="9">
        <f>'[22] HAUG0502'!$A30</f>
        <v>14</v>
      </c>
      <c r="Y96" s="9">
        <f>'[23]HAUG1902'!$A30</f>
        <v>14</v>
      </c>
      <c r="Z96" s="9">
        <f>'[24]HSEP0202'!$A30</f>
        <v>14</v>
      </c>
      <c r="AA96" s="9">
        <f>'[25]HSEP1602'!$A30</f>
        <v>15</v>
      </c>
      <c r="AB96" s="9">
        <f>'[26]H30SEP02'!$A30</f>
        <v>13</v>
      </c>
      <c r="AC96" s="9">
        <f t="shared" si="20"/>
        <v>364</v>
      </c>
    </row>
    <row r="98" spans="2:38" s="2" customFormat="1" ht="12">
      <c r="B98" s="4" t="s">
        <v>1</v>
      </c>
      <c r="C98" s="3">
        <f>LEAFDATA0102!C98</f>
        <v>37179</v>
      </c>
      <c r="D98" s="3">
        <f>LEAFDATA0102!D98</f>
        <v>37193</v>
      </c>
      <c r="E98" s="3">
        <f>LEAFDATA0102!E98</f>
        <v>37207</v>
      </c>
      <c r="F98" s="3">
        <f>LEAFDATA0102!F98</f>
        <v>37221</v>
      </c>
      <c r="G98" s="3">
        <f>LEAFDATA0102!G98</f>
        <v>37235</v>
      </c>
      <c r="H98" s="3">
        <f>LEAFDATA0102!H98</f>
        <v>37249</v>
      </c>
      <c r="I98" s="3">
        <f>LEAFDATA0102!I98</f>
        <v>37265</v>
      </c>
      <c r="J98" s="3">
        <f>LEAFDATA0102!J98</f>
        <v>37277</v>
      </c>
      <c r="K98" s="3">
        <f>LEAFDATA0102!K98</f>
        <v>37291</v>
      </c>
      <c r="L98" s="3">
        <f>LEAFDATA0102!L98</f>
        <v>37305</v>
      </c>
      <c r="M98" s="3">
        <f>LEAFDATA0102!M98</f>
        <v>37319</v>
      </c>
      <c r="N98" s="3">
        <f>LEAFDATA0102!N98</f>
        <v>37333</v>
      </c>
      <c r="O98" s="3">
        <f>LEAFDATA0102!O98</f>
        <v>37347</v>
      </c>
      <c r="P98" s="3">
        <f>LEAFDATA0102!P98</f>
        <v>37361</v>
      </c>
      <c r="Q98" s="3">
        <f>LEAFDATA0102!Q98</f>
        <v>37375</v>
      </c>
      <c r="R98" s="3">
        <f>LEAFDATA0102!R98</f>
        <v>37389</v>
      </c>
      <c r="S98" s="3">
        <f>LEAFDATA0102!S98</f>
        <v>37403</v>
      </c>
      <c r="T98" s="3">
        <f>LEAFDATA0102!T98</f>
        <v>37417</v>
      </c>
      <c r="U98" s="3">
        <f>LEAFDATA0102!U98</f>
        <v>37431</v>
      </c>
      <c r="V98" s="3">
        <f>LEAFDATA0102!V98</f>
        <v>37445</v>
      </c>
      <c r="W98" s="3">
        <f>LEAFDATA0102!W98</f>
        <v>37459</v>
      </c>
      <c r="X98" s="3">
        <f>LEAFDATA0102!X98</f>
        <v>37473</v>
      </c>
      <c r="Y98" s="3">
        <f>LEAFDATA0102!Y98</f>
        <v>37487</v>
      </c>
      <c r="Z98" s="3">
        <f>LEAFDATA0102!Z98</f>
        <v>37501</v>
      </c>
      <c r="AA98" s="3">
        <f>LEAFDATA0102!AA98</f>
        <v>37515</v>
      </c>
      <c r="AB98" s="3">
        <f>LEAFDATA0102!AB98</f>
        <v>37529</v>
      </c>
      <c r="AC98" s="11"/>
      <c r="AL98" s="18"/>
    </row>
    <row r="99" spans="2:29" ht="12">
      <c r="B99" s="5" t="s">
        <v>31</v>
      </c>
      <c r="C99" s="9">
        <f aca="true" t="shared" si="21" ref="C99:AC99">AVERAGE(C79:C84)</f>
        <v>13</v>
      </c>
      <c r="D99" s="9">
        <f t="shared" si="21"/>
        <v>13.833333333333334</v>
      </c>
      <c r="E99" s="9">
        <f t="shared" si="21"/>
        <v>14.666666666666666</v>
      </c>
      <c r="F99" s="9">
        <f t="shared" si="21"/>
        <v>15.333333333333334</v>
      </c>
      <c r="G99" s="9">
        <f t="shared" si="21"/>
        <v>12</v>
      </c>
      <c r="H99" s="9">
        <f t="shared" si="21"/>
        <v>15.333333333333334</v>
      </c>
      <c r="I99" s="9">
        <f t="shared" si="21"/>
        <v>13.833333333333334</v>
      </c>
      <c r="J99" s="9">
        <f t="shared" si="21"/>
        <v>13.333333333333334</v>
      </c>
      <c r="K99" s="9">
        <f t="shared" si="21"/>
        <v>14</v>
      </c>
      <c r="L99" s="9">
        <f t="shared" si="21"/>
        <v>14</v>
      </c>
      <c r="M99" s="9">
        <f t="shared" si="21"/>
        <v>13.5</v>
      </c>
      <c r="N99" s="9">
        <f t="shared" si="21"/>
        <v>15</v>
      </c>
      <c r="O99" s="9">
        <f t="shared" si="21"/>
        <v>12.666666666666666</v>
      </c>
      <c r="P99" s="9">
        <f t="shared" si="21"/>
        <v>16.166666666666668</v>
      </c>
      <c r="Q99" s="9">
        <f t="shared" si="21"/>
        <v>12.166666666666666</v>
      </c>
      <c r="R99" s="9">
        <f t="shared" si="21"/>
        <v>14</v>
      </c>
      <c r="S99" s="9">
        <f t="shared" si="21"/>
        <v>14</v>
      </c>
      <c r="T99" s="9">
        <f t="shared" si="21"/>
        <v>14.833333333333334</v>
      </c>
      <c r="U99" s="9">
        <f t="shared" si="21"/>
        <v>12.5</v>
      </c>
      <c r="V99" s="9">
        <f t="shared" si="21"/>
        <v>14.666666666666666</v>
      </c>
      <c r="W99" s="9">
        <f t="shared" si="21"/>
        <v>14</v>
      </c>
      <c r="X99" s="9">
        <f t="shared" si="21"/>
        <v>13.333333333333334</v>
      </c>
      <c r="Y99" s="9">
        <f t="shared" si="21"/>
        <v>16.166666666666668</v>
      </c>
      <c r="Z99" s="9">
        <f t="shared" si="21"/>
        <v>13.666666666666666</v>
      </c>
      <c r="AA99" s="9">
        <f t="shared" si="21"/>
        <v>12.666666666666666</v>
      </c>
      <c r="AB99" s="9">
        <f t="shared" si="21"/>
        <v>14.166666666666666</v>
      </c>
      <c r="AC99" s="9">
        <f t="shared" si="21"/>
        <v>362.8333333333333</v>
      </c>
    </row>
    <row r="100" spans="2:29" ht="12">
      <c r="B100" s="5" t="s">
        <v>32</v>
      </c>
      <c r="C100" s="9">
        <f aca="true" t="shared" si="22" ref="C100:AC100">AVERAGE(C85:C90)</f>
        <v>13.833333333333334</v>
      </c>
      <c r="D100" s="9">
        <f t="shared" si="22"/>
        <v>14</v>
      </c>
      <c r="E100" s="9">
        <f t="shared" si="22"/>
        <v>13.833333333333334</v>
      </c>
      <c r="F100" s="9">
        <f t="shared" si="22"/>
        <v>14.833333333333334</v>
      </c>
      <c r="G100" s="9">
        <f t="shared" si="22"/>
        <v>13.166666666666666</v>
      </c>
      <c r="H100" s="9">
        <f t="shared" si="22"/>
        <v>15.333333333333334</v>
      </c>
      <c r="I100" s="9">
        <f t="shared" si="22"/>
        <v>14.666666666666666</v>
      </c>
      <c r="J100" s="9">
        <f t="shared" si="22"/>
        <v>12.166666666666666</v>
      </c>
      <c r="K100" s="9">
        <f t="shared" si="22"/>
        <v>14.5</v>
      </c>
      <c r="L100" s="9">
        <f t="shared" si="22"/>
        <v>14</v>
      </c>
      <c r="M100" s="9">
        <f t="shared" si="22"/>
        <v>14.333333333333334</v>
      </c>
      <c r="N100" s="9">
        <f t="shared" si="22"/>
        <v>14.666666666666666</v>
      </c>
      <c r="O100" s="9">
        <f t="shared" si="22"/>
        <v>13.333333333333334</v>
      </c>
      <c r="P100" s="9">
        <f t="shared" si="22"/>
        <v>13.666666666666666</v>
      </c>
      <c r="Q100" s="9">
        <f t="shared" si="22"/>
        <v>13.666666666666666</v>
      </c>
      <c r="R100" s="9">
        <f t="shared" si="22"/>
        <v>14.666666666666666</v>
      </c>
      <c r="S100" s="9">
        <f t="shared" si="22"/>
        <v>13.166666666666666</v>
      </c>
      <c r="T100" s="9">
        <f t="shared" si="22"/>
        <v>14</v>
      </c>
      <c r="U100" s="9">
        <f t="shared" si="22"/>
        <v>14.5</v>
      </c>
      <c r="V100" s="9">
        <f t="shared" si="22"/>
        <v>13.5</v>
      </c>
      <c r="W100" s="9">
        <f t="shared" si="22"/>
        <v>14</v>
      </c>
      <c r="X100" s="9">
        <f t="shared" si="22"/>
        <v>13.833333333333334</v>
      </c>
      <c r="Y100" s="9">
        <f t="shared" si="22"/>
        <v>15</v>
      </c>
      <c r="Z100" s="9">
        <f t="shared" si="22"/>
        <v>14</v>
      </c>
      <c r="AA100" s="9">
        <f t="shared" si="22"/>
        <v>14.5</v>
      </c>
      <c r="AB100" s="9">
        <f t="shared" si="22"/>
        <v>12.666666666666666</v>
      </c>
      <c r="AC100" s="9">
        <f t="shared" si="22"/>
        <v>363.8333333333333</v>
      </c>
    </row>
    <row r="101" spans="2:29" ht="12">
      <c r="B101" s="5" t="s">
        <v>33</v>
      </c>
      <c r="C101" s="9">
        <f aca="true" t="shared" si="23" ref="C101:W101">AVERAGE(C91:C96)</f>
        <v>13.666666666666666</v>
      </c>
      <c r="D101" s="9">
        <f t="shared" si="23"/>
        <v>14.166666666666666</v>
      </c>
      <c r="E101" s="9">
        <f t="shared" si="23"/>
        <v>13.833333333333334</v>
      </c>
      <c r="F101" s="9">
        <f t="shared" si="23"/>
        <v>14.666666666666666</v>
      </c>
      <c r="G101" s="9">
        <f t="shared" si="23"/>
        <v>13.333333333333334</v>
      </c>
      <c r="H101" s="9">
        <f t="shared" si="23"/>
        <v>15.333333333333334</v>
      </c>
      <c r="I101" s="9">
        <f t="shared" si="23"/>
        <v>15</v>
      </c>
      <c r="J101" s="9">
        <f t="shared" si="23"/>
        <v>11.666666666666666</v>
      </c>
      <c r="K101" s="9">
        <f t="shared" si="23"/>
        <v>14.833333333333334</v>
      </c>
      <c r="L101" s="9">
        <f t="shared" si="23"/>
        <v>14</v>
      </c>
      <c r="M101" s="9">
        <f t="shared" si="23"/>
        <v>14.333333333333334</v>
      </c>
      <c r="N101" s="9">
        <f t="shared" si="23"/>
        <v>14.833333333333334</v>
      </c>
      <c r="O101" s="9">
        <f t="shared" si="23"/>
        <v>13.5</v>
      </c>
      <c r="P101" s="9">
        <f t="shared" si="23"/>
        <v>14.166666666666666</v>
      </c>
      <c r="Q101" s="9">
        <f t="shared" si="23"/>
        <v>12.666666666666666</v>
      </c>
      <c r="R101" s="9">
        <f t="shared" si="23"/>
        <v>14.833333333333334</v>
      </c>
      <c r="S101" s="9">
        <f t="shared" si="23"/>
        <v>13</v>
      </c>
      <c r="T101" s="9">
        <f t="shared" si="23"/>
        <v>14</v>
      </c>
      <c r="U101" s="9">
        <f t="shared" si="23"/>
        <v>14.5</v>
      </c>
      <c r="V101" s="9">
        <f t="shared" si="23"/>
        <v>13.666666666666666</v>
      </c>
      <c r="W101" s="9">
        <f t="shared" si="23"/>
        <v>13.833333333333334</v>
      </c>
      <c r="X101" s="9">
        <f>AVERAGE(X91:X95)</f>
        <v>13.8</v>
      </c>
      <c r="Y101" s="9">
        <f>AVERAGE(Y91:Y96)</f>
        <v>15</v>
      </c>
      <c r="Z101" s="9">
        <f>AVERAGE(Z91:Z96)</f>
        <v>13.833333333333334</v>
      </c>
      <c r="AA101" s="9">
        <f>AVERAGE(AA91:AA96)</f>
        <v>14.666666666666666</v>
      </c>
      <c r="AB101" s="9">
        <f>AVERAGE(AB91:AB96)</f>
        <v>12.5</v>
      </c>
      <c r="AC101" s="9">
        <f>AVERAGE(AC91:AC96)</f>
        <v>363.6666666666667</v>
      </c>
    </row>
    <row r="102" spans="2:29" ht="12">
      <c r="B102" s="5" t="s">
        <v>34</v>
      </c>
      <c r="C102" s="9">
        <f aca="true" t="shared" si="24" ref="C102:W102">AVERAGE(C79:C96)</f>
        <v>13.5</v>
      </c>
      <c r="D102" s="9">
        <f t="shared" si="24"/>
        <v>14</v>
      </c>
      <c r="E102" s="9">
        <f t="shared" si="24"/>
        <v>14.11111111111111</v>
      </c>
      <c r="F102" s="9">
        <f t="shared" si="24"/>
        <v>14.944444444444445</v>
      </c>
      <c r="G102" s="9">
        <f t="shared" si="24"/>
        <v>12.833333333333334</v>
      </c>
      <c r="H102" s="9">
        <f t="shared" si="24"/>
        <v>15.333333333333334</v>
      </c>
      <c r="I102" s="9">
        <f t="shared" si="24"/>
        <v>14.5</v>
      </c>
      <c r="J102" s="9">
        <f t="shared" si="24"/>
        <v>12.38888888888889</v>
      </c>
      <c r="K102" s="9">
        <f t="shared" si="24"/>
        <v>14.444444444444445</v>
      </c>
      <c r="L102" s="9">
        <f t="shared" si="24"/>
        <v>14</v>
      </c>
      <c r="M102" s="9">
        <f t="shared" si="24"/>
        <v>14.055555555555555</v>
      </c>
      <c r="N102" s="9">
        <f t="shared" si="24"/>
        <v>14.833333333333334</v>
      </c>
      <c r="O102" s="9">
        <f t="shared" si="24"/>
        <v>13.166666666666666</v>
      </c>
      <c r="P102" s="9">
        <f t="shared" si="24"/>
        <v>14.666666666666666</v>
      </c>
      <c r="Q102" s="9">
        <f t="shared" si="24"/>
        <v>12.833333333333334</v>
      </c>
      <c r="R102" s="9">
        <f t="shared" si="24"/>
        <v>14.5</v>
      </c>
      <c r="S102" s="9">
        <f t="shared" si="24"/>
        <v>13.38888888888889</v>
      </c>
      <c r="T102" s="9">
        <f t="shared" si="24"/>
        <v>14.277777777777779</v>
      </c>
      <c r="U102" s="9">
        <f t="shared" si="24"/>
        <v>13.833333333333334</v>
      </c>
      <c r="V102" s="9">
        <f t="shared" si="24"/>
        <v>13.944444444444445</v>
      </c>
      <c r="W102" s="9">
        <f t="shared" si="24"/>
        <v>13.944444444444445</v>
      </c>
      <c r="X102" s="9">
        <f>AVERAGE(X99:X101)</f>
        <v>13.655555555555557</v>
      </c>
      <c r="Y102" s="9">
        <f>AVERAGE(Y79:Y96)</f>
        <v>15.38888888888889</v>
      </c>
      <c r="Z102" s="9">
        <f>AVERAGE(Z79:Z96)</f>
        <v>13.833333333333334</v>
      </c>
      <c r="AA102" s="9">
        <f>AVERAGE(AA79:AA96)</f>
        <v>13.944444444444445</v>
      </c>
      <c r="AB102" s="9">
        <f>AVERAGE(AB79:AB96)</f>
        <v>13.11111111111111</v>
      </c>
      <c r="AC102" s="9">
        <f>AVERAGE(AC79:AC96)</f>
        <v>363.44444444444446</v>
      </c>
    </row>
    <row r="104" spans="2:29" ht="12">
      <c r="B104" s="5" t="s">
        <v>25</v>
      </c>
      <c r="C104">
        <f aca="true" t="shared" si="25" ref="C104:AC104">COUNT(C79:C84)</f>
        <v>6</v>
      </c>
      <c r="D104">
        <f t="shared" si="25"/>
        <v>6</v>
      </c>
      <c r="E104">
        <f t="shared" si="25"/>
        <v>6</v>
      </c>
      <c r="F104">
        <f t="shared" si="25"/>
        <v>6</v>
      </c>
      <c r="G104">
        <f t="shared" si="25"/>
        <v>6</v>
      </c>
      <c r="H104">
        <f t="shared" si="25"/>
        <v>6</v>
      </c>
      <c r="I104">
        <f t="shared" si="25"/>
        <v>6</v>
      </c>
      <c r="J104">
        <f t="shared" si="25"/>
        <v>6</v>
      </c>
      <c r="K104">
        <f t="shared" si="25"/>
        <v>6</v>
      </c>
      <c r="L104">
        <f t="shared" si="25"/>
        <v>6</v>
      </c>
      <c r="M104">
        <f t="shared" si="25"/>
        <v>6</v>
      </c>
      <c r="N104">
        <f t="shared" si="25"/>
        <v>6</v>
      </c>
      <c r="O104">
        <f t="shared" si="25"/>
        <v>6</v>
      </c>
      <c r="P104">
        <f t="shared" si="25"/>
        <v>6</v>
      </c>
      <c r="Q104">
        <f t="shared" si="25"/>
        <v>6</v>
      </c>
      <c r="R104">
        <f t="shared" si="25"/>
        <v>6</v>
      </c>
      <c r="S104">
        <f t="shared" si="25"/>
        <v>6</v>
      </c>
      <c r="T104">
        <f t="shared" si="25"/>
        <v>6</v>
      </c>
      <c r="U104">
        <f t="shared" si="25"/>
        <v>6</v>
      </c>
      <c r="V104">
        <f t="shared" si="25"/>
        <v>6</v>
      </c>
      <c r="W104">
        <f t="shared" si="25"/>
        <v>6</v>
      </c>
      <c r="X104">
        <f t="shared" si="25"/>
        <v>6</v>
      </c>
      <c r="Y104">
        <f t="shared" si="25"/>
        <v>6</v>
      </c>
      <c r="Z104">
        <f t="shared" si="25"/>
        <v>6</v>
      </c>
      <c r="AA104">
        <f t="shared" si="25"/>
        <v>6</v>
      </c>
      <c r="AB104">
        <f t="shared" si="25"/>
        <v>6</v>
      </c>
      <c r="AC104">
        <f t="shared" si="25"/>
        <v>6</v>
      </c>
    </row>
    <row r="105" spans="2:29" ht="12">
      <c r="B105" s="5" t="s">
        <v>26</v>
      </c>
      <c r="C105">
        <f aca="true" t="shared" si="26" ref="C105:AC105">COUNT(C85:C90)</f>
        <v>6</v>
      </c>
      <c r="D105">
        <f t="shared" si="26"/>
        <v>6</v>
      </c>
      <c r="E105">
        <f t="shared" si="26"/>
        <v>6</v>
      </c>
      <c r="F105">
        <f t="shared" si="26"/>
        <v>6</v>
      </c>
      <c r="G105">
        <f t="shared" si="26"/>
        <v>6</v>
      </c>
      <c r="H105">
        <f t="shared" si="26"/>
        <v>6</v>
      </c>
      <c r="I105">
        <f t="shared" si="26"/>
        <v>6</v>
      </c>
      <c r="J105">
        <f t="shared" si="26"/>
        <v>6</v>
      </c>
      <c r="K105">
        <f t="shared" si="26"/>
        <v>6</v>
      </c>
      <c r="L105">
        <f t="shared" si="26"/>
        <v>6</v>
      </c>
      <c r="M105">
        <f t="shared" si="26"/>
        <v>6</v>
      </c>
      <c r="N105">
        <f t="shared" si="26"/>
        <v>6</v>
      </c>
      <c r="O105">
        <f t="shared" si="26"/>
        <v>6</v>
      </c>
      <c r="P105">
        <f t="shared" si="26"/>
        <v>6</v>
      </c>
      <c r="Q105">
        <f t="shared" si="26"/>
        <v>6</v>
      </c>
      <c r="R105">
        <f t="shared" si="26"/>
        <v>6</v>
      </c>
      <c r="S105">
        <f t="shared" si="26"/>
        <v>6</v>
      </c>
      <c r="T105">
        <f t="shared" si="26"/>
        <v>6</v>
      </c>
      <c r="U105">
        <f t="shared" si="26"/>
        <v>6</v>
      </c>
      <c r="V105">
        <f t="shared" si="26"/>
        <v>6</v>
      </c>
      <c r="W105">
        <f t="shared" si="26"/>
        <v>6</v>
      </c>
      <c r="X105">
        <f t="shared" si="26"/>
        <v>6</v>
      </c>
      <c r="Y105">
        <f t="shared" si="26"/>
        <v>6</v>
      </c>
      <c r="Z105">
        <f t="shared" si="26"/>
        <v>6</v>
      </c>
      <c r="AA105">
        <f t="shared" si="26"/>
        <v>6</v>
      </c>
      <c r="AB105">
        <f t="shared" si="26"/>
        <v>6</v>
      </c>
      <c r="AC105">
        <f t="shared" si="26"/>
        <v>6</v>
      </c>
    </row>
    <row r="106" spans="2:29" ht="12">
      <c r="B106" s="5" t="s">
        <v>27</v>
      </c>
      <c r="C106">
        <f aca="true" t="shared" si="27" ref="C106:AC106">COUNT(C91:C96)</f>
        <v>6</v>
      </c>
      <c r="D106">
        <f t="shared" si="27"/>
        <v>6</v>
      </c>
      <c r="E106">
        <f t="shared" si="27"/>
        <v>6</v>
      </c>
      <c r="F106">
        <f t="shared" si="27"/>
        <v>6</v>
      </c>
      <c r="G106">
        <f t="shared" si="27"/>
        <v>6</v>
      </c>
      <c r="H106">
        <f t="shared" si="27"/>
        <v>6</v>
      </c>
      <c r="I106">
        <f t="shared" si="27"/>
        <v>6</v>
      </c>
      <c r="J106">
        <f t="shared" si="27"/>
        <v>6</v>
      </c>
      <c r="K106">
        <f t="shared" si="27"/>
        <v>6</v>
      </c>
      <c r="L106">
        <f t="shared" si="27"/>
        <v>6</v>
      </c>
      <c r="M106">
        <f t="shared" si="27"/>
        <v>6</v>
      </c>
      <c r="N106">
        <f t="shared" si="27"/>
        <v>6</v>
      </c>
      <c r="O106">
        <f t="shared" si="27"/>
        <v>6</v>
      </c>
      <c r="P106">
        <f t="shared" si="27"/>
        <v>6</v>
      </c>
      <c r="Q106">
        <f t="shared" si="27"/>
        <v>6</v>
      </c>
      <c r="R106">
        <f t="shared" si="27"/>
        <v>6</v>
      </c>
      <c r="S106">
        <f t="shared" si="27"/>
        <v>6</v>
      </c>
      <c r="T106">
        <f t="shared" si="27"/>
        <v>6</v>
      </c>
      <c r="U106">
        <f t="shared" si="27"/>
        <v>6</v>
      </c>
      <c r="V106">
        <f t="shared" si="27"/>
        <v>6</v>
      </c>
      <c r="W106">
        <f t="shared" si="27"/>
        <v>6</v>
      </c>
      <c r="X106">
        <f t="shared" si="27"/>
        <v>6</v>
      </c>
      <c r="Y106">
        <f t="shared" si="27"/>
        <v>6</v>
      </c>
      <c r="Z106">
        <f t="shared" si="27"/>
        <v>6</v>
      </c>
      <c r="AA106">
        <f t="shared" si="27"/>
        <v>6</v>
      </c>
      <c r="AB106">
        <f t="shared" si="27"/>
        <v>6</v>
      </c>
      <c r="AC106">
        <f t="shared" si="27"/>
        <v>6</v>
      </c>
    </row>
    <row r="107" spans="2:29" ht="12">
      <c r="B107" s="5" t="s">
        <v>28</v>
      </c>
      <c r="C107">
        <f aca="true" t="shared" si="28" ref="C107:AC107">COUNT(C79:C96)</f>
        <v>18</v>
      </c>
      <c r="D107">
        <f t="shared" si="28"/>
        <v>18</v>
      </c>
      <c r="E107">
        <f t="shared" si="28"/>
        <v>18</v>
      </c>
      <c r="F107">
        <f t="shared" si="28"/>
        <v>18</v>
      </c>
      <c r="G107">
        <f t="shared" si="28"/>
        <v>18</v>
      </c>
      <c r="H107">
        <f t="shared" si="28"/>
        <v>18</v>
      </c>
      <c r="I107">
        <f t="shared" si="28"/>
        <v>18</v>
      </c>
      <c r="J107">
        <f t="shared" si="28"/>
        <v>18</v>
      </c>
      <c r="K107">
        <f t="shared" si="28"/>
        <v>18</v>
      </c>
      <c r="L107">
        <f t="shared" si="28"/>
        <v>18</v>
      </c>
      <c r="M107">
        <f t="shared" si="28"/>
        <v>18</v>
      </c>
      <c r="N107">
        <f t="shared" si="28"/>
        <v>18</v>
      </c>
      <c r="O107">
        <f t="shared" si="28"/>
        <v>18</v>
      </c>
      <c r="P107">
        <f t="shared" si="28"/>
        <v>18</v>
      </c>
      <c r="Q107">
        <f t="shared" si="28"/>
        <v>18</v>
      </c>
      <c r="R107">
        <f t="shared" si="28"/>
        <v>18</v>
      </c>
      <c r="S107">
        <f t="shared" si="28"/>
        <v>18</v>
      </c>
      <c r="T107">
        <f t="shared" si="28"/>
        <v>18</v>
      </c>
      <c r="U107">
        <f t="shared" si="28"/>
        <v>18</v>
      </c>
      <c r="V107">
        <f t="shared" si="28"/>
        <v>18</v>
      </c>
      <c r="W107">
        <f t="shared" si="28"/>
        <v>18</v>
      </c>
      <c r="X107">
        <f t="shared" si="28"/>
        <v>18</v>
      </c>
      <c r="Y107">
        <f t="shared" si="28"/>
        <v>18</v>
      </c>
      <c r="Z107">
        <f t="shared" si="28"/>
        <v>18</v>
      </c>
      <c r="AA107">
        <f t="shared" si="28"/>
        <v>18</v>
      </c>
      <c r="AB107">
        <f t="shared" si="28"/>
        <v>18</v>
      </c>
      <c r="AC107">
        <f t="shared" si="28"/>
        <v>18</v>
      </c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7"/>
  <sheetViews>
    <sheetView zoomScalePageLayoutView="0" workbookViewId="0" topLeftCell="V36">
      <selection activeCell="AG68" sqref="AG68"/>
    </sheetView>
  </sheetViews>
  <sheetFormatPr defaultColWidth="9.140625" defaultRowHeight="12"/>
  <cols>
    <col min="2" max="2" width="9.140625" style="5" customWidth="1"/>
    <col min="8" max="9" width="9.28125" style="0" bestFit="1" customWidth="1"/>
    <col min="15" max="15" width="9.28125" style="0" bestFit="1" customWidth="1"/>
    <col min="19" max="20" width="9.421875" style="0" bestFit="1" customWidth="1"/>
    <col min="25" max="26" width="9.28125" style="0" bestFit="1" customWidth="1"/>
    <col min="28" max="28" width="9.28125" style="0" bestFit="1" customWidth="1"/>
    <col min="30" max="30" width="9.140625" style="8" customWidth="1"/>
    <col min="38" max="38" width="13.140625" style="0" bestFit="1" customWidth="1"/>
  </cols>
  <sheetData>
    <row r="1" ht="12">
      <c r="A1" t="s">
        <v>60</v>
      </c>
    </row>
    <row r="3" ht="12">
      <c r="A3" t="s">
        <v>78</v>
      </c>
    </row>
    <row r="4" ht="12">
      <c r="A4" t="s">
        <v>45</v>
      </c>
    </row>
    <row r="6" ht="12">
      <c r="C6" s="1" t="s">
        <v>51</v>
      </c>
    </row>
    <row r="7" spans="1:28" ht="12">
      <c r="A7" s="1"/>
      <c r="B7" s="19" t="s">
        <v>61</v>
      </c>
      <c r="C7" s="20">
        <f>C8+(26*4)</f>
        <v>105</v>
      </c>
      <c r="D7" s="20">
        <f aca="true" t="shared" si="0" ref="D7:AB7">D8+(26*4)</f>
        <v>106</v>
      </c>
      <c r="E7" s="20">
        <f t="shared" si="0"/>
        <v>107</v>
      </c>
      <c r="F7" s="20">
        <f t="shared" si="0"/>
        <v>108</v>
      </c>
      <c r="G7" s="20">
        <f t="shared" si="0"/>
        <v>109</v>
      </c>
      <c r="H7" s="20">
        <f t="shared" si="0"/>
        <v>110</v>
      </c>
      <c r="I7" s="20">
        <f t="shared" si="0"/>
        <v>111</v>
      </c>
      <c r="J7" s="20">
        <f t="shared" si="0"/>
        <v>112</v>
      </c>
      <c r="K7" s="20">
        <f t="shared" si="0"/>
        <v>113</v>
      </c>
      <c r="L7" s="20">
        <f t="shared" si="0"/>
        <v>114</v>
      </c>
      <c r="M7" s="20">
        <f t="shared" si="0"/>
        <v>115</v>
      </c>
      <c r="N7" s="20">
        <f t="shared" si="0"/>
        <v>116</v>
      </c>
      <c r="O7" s="20">
        <f t="shared" si="0"/>
        <v>117</v>
      </c>
      <c r="P7" s="20">
        <f t="shared" si="0"/>
        <v>118</v>
      </c>
      <c r="Q7" s="20">
        <f t="shared" si="0"/>
        <v>119</v>
      </c>
      <c r="R7" s="20">
        <f t="shared" si="0"/>
        <v>120</v>
      </c>
      <c r="S7" s="20">
        <f t="shared" si="0"/>
        <v>121</v>
      </c>
      <c r="T7" s="20">
        <f t="shared" si="0"/>
        <v>122</v>
      </c>
      <c r="U7" s="20">
        <f t="shared" si="0"/>
        <v>123</v>
      </c>
      <c r="V7" s="20">
        <f t="shared" si="0"/>
        <v>124</v>
      </c>
      <c r="W7" s="20">
        <f t="shared" si="0"/>
        <v>125</v>
      </c>
      <c r="X7" s="20">
        <f t="shared" si="0"/>
        <v>126</v>
      </c>
      <c r="Y7" s="20">
        <f t="shared" si="0"/>
        <v>127</v>
      </c>
      <c r="Z7" s="20">
        <f t="shared" si="0"/>
        <v>128</v>
      </c>
      <c r="AA7" s="20">
        <f t="shared" si="0"/>
        <v>129</v>
      </c>
      <c r="AB7" s="20">
        <f t="shared" si="0"/>
        <v>130</v>
      </c>
    </row>
    <row r="8" spans="2:30" s="6" customFormat="1" ht="12">
      <c r="B8" s="5" t="s">
        <v>62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>
        <v>19</v>
      </c>
      <c r="V8" s="6">
        <v>20</v>
      </c>
      <c r="W8" s="6">
        <v>21</v>
      </c>
      <c r="X8" s="6">
        <v>22</v>
      </c>
      <c r="Y8" s="6">
        <v>23</v>
      </c>
      <c r="Z8" s="6">
        <v>24</v>
      </c>
      <c r="AA8" s="6">
        <v>25</v>
      </c>
      <c r="AB8" s="6">
        <v>26</v>
      </c>
      <c r="AD8" s="10"/>
    </row>
    <row r="9" ht="12">
      <c r="C9" s="1" t="s">
        <v>67</v>
      </c>
    </row>
    <row r="10" spans="3:28" ht="12"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6" t="s">
        <v>0</v>
      </c>
      <c r="I10" s="6" t="s">
        <v>0</v>
      </c>
      <c r="J10" s="6" t="s">
        <v>0</v>
      </c>
      <c r="K10" s="6" t="s">
        <v>0</v>
      </c>
      <c r="L10" s="6" t="s">
        <v>0</v>
      </c>
      <c r="M10" s="6" t="s">
        <v>0</v>
      </c>
      <c r="N10" s="6" t="s">
        <v>0</v>
      </c>
      <c r="O10" s="6" t="s">
        <v>0</v>
      </c>
      <c r="P10" s="6" t="s">
        <v>0</v>
      </c>
      <c r="Q10" s="6" t="s">
        <v>0</v>
      </c>
      <c r="R10" s="6" t="s">
        <v>0</v>
      </c>
      <c r="S10" s="6" t="s">
        <v>0</v>
      </c>
      <c r="T10" s="6" t="s">
        <v>0</v>
      </c>
      <c r="U10" s="6" t="s">
        <v>0</v>
      </c>
      <c r="V10" s="6" t="s">
        <v>0</v>
      </c>
      <c r="W10" s="6" t="s">
        <v>0</v>
      </c>
      <c r="X10" s="6" t="s">
        <v>0</v>
      </c>
      <c r="Y10" s="6" t="s">
        <v>0</v>
      </c>
      <c r="Z10" s="6" t="s">
        <v>0</v>
      </c>
      <c r="AA10" s="6" t="s">
        <v>0</v>
      </c>
      <c r="AB10" s="6" t="s">
        <v>0</v>
      </c>
    </row>
    <row r="11" spans="2:29" s="2" customFormat="1" ht="12">
      <c r="B11" s="4" t="s">
        <v>1</v>
      </c>
      <c r="C11" s="3">
        <v>37179</v>
      </c>
      <c r="D11" s="3">
        <v>37193</v>
      </c>
      <c r="E11" s="3">
        <v>37207</v>
      </c>
      <c r="F11" s="3">
        <v>37221</v>
      </c>
      <c r="G11" s="3">
        <v>37235</v>
      </c>
      <c r="H11" s="3">
        <v>37249</v>
      </c>
      <c r="I11" s="3">
        <v>37265</v>
      </c>
      <c r="J11" s="3">
        <v>37277</v>
      </c>
      <c r="K11" s="3">
        <v>37291</v>
      </c>
      <c r="L11" s="3">
        <v>37305</v>
      </c>
      <c r="M11" s="3">
        <v>37319</v>
      </c>
      <c r="N11" s="3">
        <v>37333</v>
      </c>
      <c r="O11" s="3">
        <v>37347</v>
      </c>
      <c r="P11" s="3">
        <v>37361</v>
      </c>
      <c r="Q11" s="3">
        <v>37375</v>
      </c>
      <c r="R11" s="3">
        <v>37389</v>
      </c>
      <c r="S11" s="3">
        <v>37403</v>
      </c>
      <c r="T11" s="3">
        <v>37417</v>
      </c>
      <c r="U11" s="3">
        <v>37431</v>
      </c>
      <c r="V11" s="3">
        <v>37445</v>
      </c>
      <c r="W11" s="3">
        <v>37459</v>
      </c>
      <c r="X11" s="3">
        <v>37473</v>
      </c>
      <c r="Y11" s="3">
        <v>37487</v>
      </c>
      <c r="Z11" s="3">
        <v>37501</v>
      </c>
      <c r="AA11" s="3">
        <v>37515</v>
      </c>
      <c r="AB11" s="3">
        <v>37529</v>
      </c>
      <c r="AC11" s="11"/>
    </row>
    <row r="12" spans="2:28" ht="12">
      <c r="B12" s="5" t="s">
        <v>2</v>
      </c>
      <c r="C12" s="7">
        <f>0.01*(('[1]HOCT1501'!$K13/(0.25*(9-'[1]HOCT1501'!$F13)))+('[1]HOCT1501'!$N13/(0.25*(9-'[1]HOCT1501'!$G13))))/'[1]HOCT1501'!$A13</f>
        <v>0.01311111111111111</v>
      </c>
      <c r="D12" s="7">
        <f>0.01*(('[2]HOCT2901  '!$K13/(0.25*(9-'[2]HOCT2901  '!$F13)))+('[2]HOCT2901  '!$N13/(0.25*(9-'[2]HOCT2901  '!$G13))))/'[2]HOCT2901  '!$A13</f>
        <v>0.013142857142857142</v>
      </c>
      <c r="E12" s="7">
        <f>0.01*(('[3]HNOV1201  )'!$K13/(0.25*(9-'[3]HNOV1201  )'!$F13)))+('[3]HNOV1201  )'!$N13/(0.25*(9-'[3]HNOV1201  )'!$G13))))/'[3]HNOV1201  )'!$A13</f>
        <v>0.011965925925925927</v>
      </c>
      <c r="F12" s="7">
        <f>0.01*(('[4]HNOV2601 '!$K13/(0.25*(9-'[4]HNOV2601 '!$F13)))+('[4]HNOV2601 '!$N13/(0.25*(9-'[4]HNOV2601 '!$G13))))/'[4]HNOV2601 '!$A13</f>
        <v>0.023884722222222227</v>
      </c>
      <c r="G12" s="7">
        <f>0.01*(('[5]HDEC1001'!$K13/(0.25*(9-'[5]HDEC1001'!$F13)))+('[5]HDEC1001'!$N13/(0.25*(9-'[5]HDEC1001'!$G13))))/'[5]HDEC1001'!$A13</f>
        <v>0.01662962962962963</v>
      </c>
      <c r="H12" s="7">
        <f>0.01*(('[6]HDEC2401'!$K13/(0.25*(9-'[6]HDEC2401'!$F13)))+('[6]HDEC2401'!$N13/(0.25*(9-'[6]HDEC2401'!$G13))))/'[6]HDEC2401'!$A13</f>
        <v>0.009214814814814815</v>
      </c>
      <c r="I12" s="7">
        <f>0.01*(('[7]HJAN0902'!$K13/(0.25*(9-'[7]HJAN0902'!$F13)))+('[7]HJAN0902'!$N13/(0.25*(9-'[7]HJAN0902'!$G13))))/'[7]HJAN0902'!$A13</f>
        <v>0.013482962962962962</v>
      </c>
      <c r="J12" s="7">
        <f>0.01*(('[8]HJAN2102 '!$K13/(0.25*(9-'[8]HJAN2102 '!$F13)))+('[8]HJAN2102 '!$N13/(0.25*(9-'[8]HJAN2102 '!$G13))))/'[8]HJAN2102 '!$A13</f>
        <v>0.03097718518518518</v>
      </c>
      <c r="K12" s="7">
        <f>0.01*(('[9]HFEB0402'!$K13/(0.25*(9-'[9]HFEB0402'!$F13)))+('[9]HFEB0402'!$N13/(0.25*(9-'[9]HFEB0402'!$G13))))/'[9]HFEB0402'!$A13</f>
        <v>0.03742666666666667</v>
      </c>
      <c r="L12" s="7">
        <f>0.01*(('[10]HFEB1802'!$K13/(0.25*(9-'[10]HFEB1802'!$F13)))+('[10]HFEB1802'!$N13/(0.25*(9-'[10]HFEB1802'!$G13))))/'[10]HFEB1802'!$A13</f>
        <v>0.028603174603174603</v>
      </c>
      <c r="M12" s="7">
        <f>0.01*(('[11]HMAR0402  '!$K13/(0.25*(9-'[11]HMAR0402  '!$F13)))+('[11]HMAR0402  '!$N13/(0.25*(9-'[11]HMAR0402  '!$G13))))/'[11]HMAR0402  '!$A13</f>
        <v>0.02608285714285714</v>
      </c>
      <c r="N12" s="7">
        <f>0.01*(('[12]HMAR1802'!$K13/(0.25*(9-'[12]HMAR1802'!$F13)))+('[12]HMAR1802'!$N13/(0.25*(9-'[12]HMAR1802'!$G13))))/'[12]HMAR1802'!$A13</f>
        <v>0.01988923076923077</v>
      </c>
      <c r="O12" s="7">
        <f>0.01*(('[13]HAPR0102'!$K13/(0.25*(9-'[13]HAPR0102'!$F13)))+('[13]HAPR0102'!$N13/(0.25*(9-'[13]HAPR0102'!$G13))))/'[13]HAPR0102'!$A13</f>
        <v>0.018427350427350428</v>
      </c>
      <c r="P12" s="7">
        <f>0.01*(('[14]HAPR1502  '!$K13/(0.25*(9-'[14]HAPR1502  '!$F13)))+('[14]HAPR1502  '!$N13/(0.25*(9-'[14]HAPR1502  '!$G13))))/'[14]HAPR1502  '!$A13</f>
        <v>0.020638888888888887</v>
      </c>
      <c r="Q12" s="7">
        <f>0.01*(('[15]HAPR2902'!$K13/(0.25*(9-'[15]HAPR2902'!$F13)))+('[15]HAPR2902'!$N13/(0.25*(9-'[15]HAPR2902'!$G13))))/'[15]HAPR2902'!$A13</f>
        <v>0.017271452991452992</v>
      </c>
      <c r="R12" s="7">
        <f>0.01*(('[16]HMAY1302 '!$K13/(0.25*(9-'[16]HMAY1302 '!$F13)))+('[16]HMAY1302 '!$N13/(0.25*(9-'[16]HMAY1302 '!$G13))))/'[16]HMAY1302 '!$A13</f>
        <v>0.022444444444444444</v>
      </c>
      <c r="S12" s="7">
        <f>0.01*(('[17]HMAY2702'!$K13/(0.25*(9-'[17]HMAY2702'!$F13)))+('[17]HMAY2702'!$N13/(0.25*(9-'[17]HMAY2702'!$G13))))/'[17]HMAY2702'!$A13</f>
        <v>0.02231746031746032</v>
      </c>
      <c r="T12" s="7">
        <f>0.01*(('[18]HJUN1002'!$K13/(0.25*(9-'[18]HJUN1002'!$F13)))+('[18]HJUN1002'!$N13/(0.25*(9-'[18]HJUN1002'!$G13))))/'[18]HJUN1002'!$A13</f>
        <v>0.018271703703703703</v>
      </c>
      <c r="U12" s="7">
        <f>0.01*(('[19]HJUN2402'!$K13/(0.25*(9-'[19]HJUN2402'!$F13)))+('[19]HJUN2402'!$N13/(0.25*(9-'[19]HJUN2402'!$G13))))/'[19]HJUN2402'!$A13</f>
        <v>0.014037037037037037</v>
      </c>
      <c r="V12" s="7">
        <f>0.01*(('[20]HJUL802'!$K13/(0.25*(9-'[20]HJUL802'!$F13)))+('[20]HJUL802'!$N13/(0.25*(9-'[20]HJUL802'!$G13))))/'[20]HJUL802'!$A13</f>
        <v>0.026385481481481475</v>
      </c>
      <c r="W12" s="7">
        <f>0.01*(('[21]HJUL2202'!$K13/(0.25*(9-'[21]HJUL2202'!$F13)))+('[21]HJUL2202'!$N13/(0.25*(9-'[21]HJUL2202'!$G13))))/'[21]HJUL2202'!$A13</f>
        <v>0.010793650793650795</v>
      </c>
      <c r="X12" s="7">
        <f>0.01*(('[22] HAUG0502'!$K13/(0.25*(9-'[22] HAUG0502'!$F13)))+('[22] HAUG0502'!$N13/(0.25*(9-'[22] HAUG0502'!$G13))))/'[22] HAUG0502'!$A13</f>
        <v>0.01011965811965812</v>
      </c>
      <c r="Y12" s="7">
        <f>0.01*(('[23]HAUG1902'!$K13/(0.25*(9-'[23]HAUG1902'!$F13)))+('[23]HAUG1902'!$N13/(0.25*(9-'[23]HAUG1902'!$G13))))/'[23]HAUG1902'!$A13</f>
        <v>0.008522875816993465</v>
      </c>
      <c r="Z12" s="7">
        <f>0.01*(('[24]HSEP0202'!$K13/(0.25*(9-'[24]HSEP0202'!$F13)))+('[24]HSEP0202'!$N13/(0.25*(9-'[24]HSEP0202'!$G13))))/'[24]HSEP0202'!$A13</f>
        <v>0.006031746031746032</v>
      </c>
      <c r="AA12" s="7">
        <f>0.01*(('[25]HSEP1602'!$K13/(0.25*(9-'[25]HSEP1602'!$F13)))+('[25]HSEP1602'!$N13/(0.25*(9-'[25]HSEP1602'!$G13))))/'[25]HSEP1602'!$A13</f>
        <v>0.011803636363636365</v>
      </c>
      <c r="AB12" s="7">
        <f>0.01*(('[26]H30SEP02'!$K13/(0.25*(9-'[26]H30SEP02'!$F13)))+('[26]H30SEP02'!$N13/(0.25*(9-'[26]H30SEP02'!$G13))))/'[26]H30SEP02'!$A13</f>
        <v>0.02165925925925926</v>
      </c>
    </row>
    <row r="13" spans="2:28" ht="12">
      <c r="B13" s="5" t="s">
        <v>3</v>
      </c>
      <c r="C13" s="7">
        <f>0.01*(('[1]HOCT1501'!$K14/(0.25*(9-'[1]HOCT1501'!$F14)))+('[1]HOCT1501'!$N14/(0.25*(9-'[1]HOCT1501'!$G14))))/'[1]HOCT1501'!$A14</f>
        <v>0.021703333333333328</v>
      </c>
      <c r="D13" s="7">
        <f>0.01*(('[2]HOCT2901  '!$K14/(0.25*(9-'[2]HOCT2901  '!$F14)))+('[2]HOCT2901  '!$N14/(0.25*(9-'[2]HOCT2901  '!$G14))))/'[2]HOCT2901  '!$A14</f>
        <v>0.022037142857142856</v>
      </c>
      <c r="E13" s="7">
        <f>0.01*(('[3]HNOV1201  )'!$K14/(0.25*(9-'[3]HNOV1201  )'!$F14)))+('[3]HNOV1201  )'!$N14/(0.25*(9-'[3]HNOV1201  )'!$G14))))/'[3]HNOV1201  )'!$A14</f>
        <v>0.02500740740740741</v>
      </c>
      <c r="F13" s="7">
        <f>0.01*(('[4]HNOV2601 '!$K14/(0.25*(9-'[4]HNOV2601 '!$F14)))+('[4]HNOV2601 '!$N14/(0.25*(9-'[4]HNOV2601 '!$G14))))/'[4]HNOV2601 '!$A14</f>
        <v>0.025361111111111112</v>
      </c>
      <c r="G13" s="7">
        <f>0.01*(('[5]HDEC1001'!$K14/(0.25*(9-'[5]HDEC1001'!$F14)))+('[5]HDEC1001'!$N14/(0.25*(9-'[5]HDEC1001'!$G14))))/'[5]HDEC1001'!$A14</f>
        <v>0.02165703703703704</v>
      </c>
      <c r="H13" s="7">
        <f>0.01*(('[6]HDEC2401'!$K14/(0.25*(9-'[6]HDEC2401'!$F14)))+('[6]HDEC2401'!$N14/(0.25*(9-'[6]HDEC2401'!$G14))))/'[6]HDEC2401'!$A14</f>
        <v>0.01205925925925926</v>
      </c>
      <c r="I13" s="7">
        <f>0.01*(('[7]HJAN0902'!$K14/(0.25*(9-'[7]HJAN0902'!$F14)))+('[7]HJAN0902'!$N14/(0.25*(9-'[7]HJAN0902'!$G14))))/'[7]HJAN0902'!$A14</f>
        <v>0.015148148148148148</v>
      </c>
      <c r="J13" s="7">
        <f>0.01*(('[8]HJAN2102 '!$K14/(0.25*(9-'[8]HJAN2102 '!$F14)))+('[8]HJAN2102 '!$N14/(0.25*(9-'[8]HJAN2102 '!$G14))))/'[8]HJAN2102 '!$A14</f>
        <v>0.012722666666666669</v>
      </c>
      <c r="K13" s="7">
        <f>0.01*(('[9]HFEB0402'!$K14/(0.25*(9-'[9]HFEB0402'!$F14)))+('[9]HFEB0402'!$N14/(0.25*(9-'[9]HFEB0402'!$G14))))/'[9]HFEB0402'!$A14</f>
        <v>0.020984126984126984</v>
      </c>
      <c r="L13" s="7">
        <f>0.01*(('[10]HFEB1802'!$K14/(0.25*(9-'[10]HFEB1802'!$F14)))+('[10]HFEB1802'!$N14/(0.25*(9-'[10]HFEB1802'!$G14))))/'[10]HFEB1802'!$A14</f>
        <v>0.024571428571428577</v>
      </c>
      <c r="M13" s="7">
        <f>0.01*(('[11]HMAR0402  '!$K14/(0.25*(9-'[11]HMAR0402  '!$F14)))+('[11]HMAR0402  '!$N14/(0.25*(9-'[11]HMAR0402  '!$G14))))/'[11]HMAR0402  '!$A14</f>
        <v>0.025015873015873016</v>
      </c>
      <c r="N13" s="7">
        <f>0.01*(('[12]HMAR1802'!$K14/(0.25*(9-'[12]HMAR1802'!$F14)))+('[12]HMAR1802'!$N14/(0.25*(9-'[12]HMAR1802'!$G14))))/'[12]HMAR1802'!$A14</f>
        <v>0.025025641025641025</v>
      </c>
      <c r="O13" s="7">
        <f>0.01*(('[13]HAPR0102'!$K14/(0.25*(9-'[13]HAPR0102'!$F14)))+('[13]HAPR0102'!$N14/(0.25*(9-'[13]HAPR0102'!$G14))))/'[13]HAPR0102'!$A14</f>
        <v>0.01829059829059829</v>
      </c>
      <c r="P13" s="7">
        <f>0.01*(('[14]HAPR1502  '!$K14/(0.25*(9-'[14]HAPR1502  '!$F14)))+('[14]HAPR1502  '!$N14/(0.25*(9-'[14]HAPR1502  '!$G14))))/'[14]HAPR1502  '!$A14</f>
        <v>0.017176470588235297</v>
      </c>
      <c r="Q13" s="7">
        <f>0.01*(('[15]HAPR2902'!$K14/(0.25*(9-'[15]HAPR2902'!$F14)))+('[15]HAPR2902'!$N14/(0.25*(9-'[15]HAPR2902'!$G14))))/'[15]HAPR2902'!$A14</f>
        <v>0.02522222222222222</v>
      </c>
      <c r="R13" s="7">
        <f>0.01*(('[16]HMAY1302 '!$K14/(0.25*(9-'[16]HMAY1302 '!$F14)))+('[16]HMAY1302 '!$N14/(0.25*(9-'[16]HMAY1302 '!$G14))))/'[16]HMAY1302 '!$A14</f>
        <v>0.013650793650793651</v>
      </c>
      <c r="S13" s="7">
        <f>0.01*(('[17]HMAY2702'!$K14/(0.25*(9-'[17]HMAY2702'!$F14)))+('[17]HMAY2702'!$N14/(0.25*(9-'[17]HMAY2702'!$G14))))/'[17]HMAY2702'!$A14</f>
        <v>0.0186031746031746</v>
      </c>
      <c r="T13" s="7">
        <f>0.01*(('[18]HJUN1002'!$K14/(0.25*(9-'[18]HJUN1002'!$F14)))+('[18]HJUN1002'!$N14/(0.25*(9-'[18]HJUN1002'!$G14))))/'[18]HJUN1002'!$A14</f>
        <v>0.011674074074074075</v>
      </c>
      <c r="U13" s="7">
        <f>0.01*(('[19]HJUN2402'!$K14/(0.25*(9-'[19]HJUN2402'!$F14)))+('[19]HJUN2402'!$N14/(0.25*(9-'[19]HJUN2402'!$G14))))/'[19]HJUN2402'!$A14</f>
        <v>0.010555555555555554</v>
      </c>
      <c r="V13" s="7">
        <f>0.01*(('[20]HJUL802'!$K14/(0.25*(9-'[20]HJUL802'!$F14)))+('[20]HJUL802'!$N14/(0.25*(9-'[20]HJUL802'!$G14))))/'[20]HJUL802'!$A14</f>
        <v>0.01995437037037037</v>
      </c>
      <c r="W13" s="7">
        <f>0.01*(('[21]HJUL2202'!$K14/(0.25*(9-'[21]HJUL2202'!$F14)))+('[21]HJUL2202'!$N14/(0.25*(9-'[21]HJUL2202'!$G14))))/'[21]HJUL2202'!$A14</f>
        <v>0.017936507936507938</v>
      </c>
      <c r="X13" s="7">
        <f>0.01*(('[22] HAUG0502'!$K14/(0.25*(9-'[22] HAUG0502'!$F14)))+('[22] HAUG0502'!$N14/(0.25*(9-'[22] HAUG0502'!$G14))))/'[22] HAUG0502'!$A14</f>
        <v>0.018393162393162393</v>
      </c>
      <c r="Y13" s="7">
        <f>0.01*(('[23]HAUG1902'!$K14/(0.25*(9-'[23]HAUG1902'!$F14)))+('[23]HAUG1902'!$N14/(0.25*(9-'[23]HAUG1902'!$G14))))/'[23]HAUG1902'!$A14</f>
        <v>0.013437908496732027</v>
      </c>
      <c r="Z13" s="7">
        <f>0.01*(('[24]HSEP0202'!$K14/(0.25*(9-'[24]HSEP0202'!$F14)))+('[24]HSEP0202'!$N14/(0.25*(9-'[24]HSEP0202'!$G14))))/'[24]HSEP0202'!$A14</f>
        <v>0.008887301587301588</v>
      </c>
      <c r="AA13" s="7">
        <f>0.01*(('[25]HSEP1602'!$K14/(0.25*(9-'[25]HSEP1602'!$F14)))+('[25]HSEP1602'!$N14/(0.25*(9-'[25]HSEP1602'!$G14))))/'[25]HSEP1602'!$A14</f>
        <v>0.009987878787878789</v>
      </c>
      <c r="AB13" s="7">
        <f>0.01*(('[26]H30SEP02'!$K14/(0.25*(9-'[26]H30SEP02'!$F14)))+('[26]H30SEP02'!$N14/(0.25*(9-'[26]H30SEP02'!$G14))))/'[26]H30SEP02'!$A14</f>
        <v>0.018666666666666668</v>
      </c>
    </row>
    <row r="14" spans="2:28" ht="12">
      <c r="B14" s="5" t="s">
        <v>4</v>
      </c>
      <c r="C14" s="7">
        <f>0.01*(('[1]HOCT1501'!$K15/(0.25*(9-'[1]HOCT1501'!$F15)))+('[1]HOCT1501'!$N15/(0.25*(9-'[1]HOCT1501'!$G15))))/'[1]HOCT1501'!$A15</f>
        <v>0.017181587301587302</v>
      </c>
      <c r="D14" s="7">
        <f>0.01*(('[2]HOCT2901  '!$K15/(0.25*(9-'[2]HOCT2901  '!$F15)))+('[2]HOCT2901  '!$N15/(0.25*(9-'[2]HOCT2901  '!$G15))))/'[2]HOCT2901  '!$A15</f>
        <v>0.018598290598290598</v>
      </c>
      <c r="E14" s="7">
        <f>0.01*(('[3]HNOV1201  )'!$K15/(0.25*(9-'[3]HNOV1201  )'!$F15)))+('[3]HNOV1201  )'!$N15/(0.25*(9-'[3]HNOV1201  )'!$G15))))/'[3]HNOV1201  )'!$A15</f>
        <v>0.016638730158730162</v>
      </c>
      <c r="F14" s="7">
        <f>0.01*(('[4]HNOV2601 '!$K15/(0.25*(9-'[4]HNOV2601 '!$F15)))+('[4]HNOV2601 '!$N15/(0.25*(9-'[4]HNOV2601 '!$G15))))/'[4]HNOV2601 '!$A15</f>
        <v>0.03066666666666667</v>
      </c>
      <c r="G14" s="7">
        <f>0.01*(('[5]HDEC1001'!$K15/(0.25*(9-'[5]HDEC1001'!$F15)))+('[5]HDEC1001'!$N15/(0.25*(9-'[5]HDEC1001'!$G15))))/'[5]HDEC1001'!$A15</f>
        <v>0.04225925925925925</v>
      </c>
      <c r="H14" s="7">
        <f>0.01*(('[6]HDEC2401'!$K15/(0.25*(9-'[6]HDEC2401'!$F15)))+('[6]HDEC2401'!$N15/(0.25*(9-'[6]HDEC2401'!$G15))))/'[6]HDEC2401'!$A15</f>
        <v>0.020560277777777775</v>
      </c>
      <c r="I14" s="7">
        <f>0.01*(('[7]HJAN0902'!$K15/(0.25*(9-'[7]HJAN0902'!$F15)))+('[7]HJAN0902'!$N15/(0.25*(9-'[7]HJAN0902'!$G15))))/'[7]HJAN0902'!$A15</f>
        <v>0.014412698412698413</v>
      </c>
      <c r="J14" s="7">
        <f>0.01*(('[8]HJAN2102 '!$K15/(0.25*(9-'[8]HJAN2102 '!$F15)))+('[8]HJAN2102 '!$N15/(0.25*(9-'[8]HJAN2102 '!$G15))))/'[8]HJAN2102 '!$A15</f>
        <v>0.02412</v>
      </c>
      <c r="K14" s="7">
        <f>0.01*(('[9]HFEB0402'!$K15/(0.25*(9-'[9]HFEB0402'!$F15)))+('[9]HFEB0402'!$N15/(0.25*(9-'[9]HFEB0402'!$G15))))/'[9]HFEB0402'!$A15</f>
        <v>0.02292063492063492</v>
      </c>
      <c r="L14" s="7">
        <f>0.01*(('[10]HFEB1802'!$K15/(0.25*(9-'[10]HFEB1802'!$F15)))+('[10]HFEB1802'!$N15/(0.25*(9-'[10]HFEB1802'!$G15))))/'[10]HFEB1802'!$A15</f>
        <v>0.030888888888888886</v>
      </c>
      <c r="M14" s="7">
        <f>0.01*(('[11]HMAR0402  '!$K15/(0.25*(9-'[11]HMAR0402  '!$F15)))+('[11]HMAR0402  '!$N15/(0.25*(9-'[11]HMAR0402  '!$G15))))/'[11]HMAR0402  '!$A15</f>
        <v>0.025555555555555557</v>
      </c>
      <c r="N14" s="7">
        <f>0.01*(('[12]HMAR1802'!$K15/(0.25*(9-'[12]HMAR1802'!$F15)))+('[12]HMAR1802'!$N15/(0.25*(9-'[12]HMAR1802'!$G15))))/'[12]HMAR1802'!$A15</f>
        <v>0.017985185185185184</v>
      </c>
      <c r="O14" s="7">
        <f>0.01*(('[13]HAPR0102'!$K15/(0.25*(9-'[13]HAPR0102'!$F15)))+('[13]HAPR0102'!$N15/(0.25*(9-'[13]HAPR0102'!$G15))))/'[13]HAPR0102'!$A15</f>
        <v>0.030119658119658117</v>
      </c>
      <c r="P14" s="7">
        <f>0.01*(('[14]HAPR1502  '!$K15/(0.25*(9-'[14]HAPR1502  '!$F15)))+('[14]HAPR1502  '!$N15/(0.25*(9-'[14]HAPR1502  '!$G15))))/'[14]HAPR1502  '!$A15</f>
        <v>0.01788888888888889</v>
      </c>
      <c r="Q14" s="7">
        <f>0.01*(('[15]HAPR2902'!$K15/(0.25*(9-'[15]HAPR2902'!$F15)))+('[15]HAPR2902'!$N15/(0.25*(9-'[15]HAPR2902'!$G15))))/'[15]HAPR2902'!$A15</f>
        <v>0.020957264957264958</v>
      </c>
      <c r="R14" s="7">
        <f>0.01*(('[16]HMAY1302 '!$K15/(0.25*(9-'[16]HMAY1302 '!$F15)))+('[16]HMAY1302 '!$N15/(0.25*(9-'[16]HMAY1302 '!$G15))))/'[16]HMAY1302 '!$A15</f>
        <v>0.020250000000000004</v>
      </c>
      <c r="S14" s="7">
        <f>0.01*(('[17]HMAY2702'!$K15/(0.25*(9-'[17]HMAY2702'!$F15)))+('[17]HMAY2702'!$N15/(0.25*(9-'[17]HMAY2702'!$G15))))/'[17]HMAY2702'!$A15</f>
        <v>0.012887407407407408</v>
      </c>
      <c r="T14" s="7">
        <f>0.01*(('[18]HJUN1002'!$K15/(0.25*(9-'[18]HJUN1002'!$F15)))+('[18]HJUN1002'!$N15/(0.25*(9-'[18]HJUN1002'!$G15))))/'[18]HJUN1002'!$A15</f>
        <v>0.01220740740740741</v>
      </c>
      <c r="U14" s="7">
        <f>0.01*(('[19]HJUN2402'!$K15/(0.25*(9-'[19]HJUN2402'!$F15)))+('[19]HJUN2402'!$N15/(0.25*(9-'[19]HJUN2402'!$G15))))/'[19]HJUN2402'!$A15</f>
        <v>0.010888888888888887</v>
      </c>
      <c r="V14" s="7">
        <f>0.01*(('[20]HJUL802'!$K15/(0.25*(9-'[20]HJUL802'!$F15)))+('[20]HJUL802'!$N15/(0.25*(9-'[20]HJUL802'!$G15))))/'[20]HJUL802'!$A15</f>
        <v>0.017362962962962962</v>
      </c>
      <c r="W14" s="7">
        <f>0.01*(('[21]HJUL2202'!$K15/(0.25*(9-'[21]HJUL2202'!$F15)))+('[21]HJUL2202'!$N15/(0.25*(9-'[21]HJUL2202'!$G15))))/'[21]HJUL2202'!$A15</f>
        <v>0.01219047619047619</v>
      </c>
      <c r="X14" s="7">
        <f>0.01*(('[22] HAUG0502'!$K15/(0.25*(9-'[22] HAUG0502'!$F15)))+('[22] HAUG0502'!$N15/(0.25*(9-'[22] HAUG0502'!$G15))))/'[22] HAUG0502'!$A15</f>
        <v>0.007587301587301587</v>
      </c>
      <c r="Y14" s="7">
        <f>0.01*(('[23]HAUG1902'!$K15/(0.25*(9-'[23]HAUG1902'!$F15)))+('[23]HAUG1902'!$N15/(0.25*(9-'[23]HAUG1902'!$G15))))/'[23]HAUG1902'!$A15</f>
        <v>0.01240711111111111</v>
      </c>
      <c r="Z14" s="7">
        <f>0.01*(('[24]HSEP0202'!$K15/(0.25*(9-'[24]HSEP0202'!$F15)))+('[24]HSEP0202'!$N15/(0.25*(9-'[24]HSEP0202'!$G15))))/'[24]HSEP0202'!$A15</f>
        <v>0.00996825396825397</v>
      </c>
      <c r="AA14" s="7">
        <f>0.01*(('[25]HSEP1602'!$K15/(0.25*(9-'[25]HSEP1602'!$F15)))+('[25]HSEP1602'!$N15/(0.25*(9-'[25]HSEP1602'!$G15))))/'[25]HSEP1602'!$A15</f>
        <v>0.008918518518518518</v>
      </c>
      <c r="AB14" s="7">
        <f>0.01*(('[26]H30SEP02'!$K15/(0.25*(9-'[26]H30SEP02'!$F15)))+('[26]H30SEP02'!$N15/(0.25*(9-'[26]H30SEP02'!$G15))))/'[26]H30SEP02'!$A15</f>
        <v>0.014481481481481484</v>
      </c>
    </row>
    <row r="15" spans="2:28" ht="12">
      <c r="B15" s="5" t="s">
        <v>5</v>
      </c>
      <c r="C15" s="7">
        <f>0.01*(('[1]HOCT1501'!$K16/(0.25*(9-'[1]HOCT1501'!$F16)))+('[1]HOCT1501'!$N16/(0.25*(9-'[1]HOCT1501'!$G16))))/'[1]HOCT1501'!$A16</f>
        <v>0.016957264957264958</v>
      </c>
      <c r="D15" s="7">
        <f>0.01*(('[2]HOCT2901  '!$K16/(0.25*(9-'[2]HOCT2901  '!$F16)))+('[2]HOCT2901  '!$N16/(0.25*(9-'[2]HOCT2901  '!$G16))))/'[2]HOCT2901  '!$A16</f>
        <v>0.01988634920634921</v>
      </c>
      <c r="E15" s="7">
        <f>0.01*(('[3]HNOV1201  )'!$K16/(0.25*(9-'[3]HNOV1201  )'!$F16)))+('[3]HNOV1201  )'!$N16/(0.25*(9-'[3]HNOV1201  )'!$G16))))/'[3]HNOV1201  )'!$A16</f>
        <v>0.016732444444444446</v>
      </c>
      <c r="F15" s="7">
        <f>0.01*(('[4]HNOV2601 '!$K16/(0.25*(9-'[4]HNOV2601 '!$F16)))+('[4]HNOV2601 '!$N16/(0.25*(9-'[4]HNOV2601 '!$G16))))/'[4]HNOV2601 '!$A16</f>
        <v>0.023318518518518516</v>
      </c>
      <c r="G15" s="7">
        <f>0.01*(('[5]HDEC1001'!$K16/(0.25*(9-'[5]HDEC1001'!$F16)))+('[5]HDEC1001'!$N16/(0.25*(9-'[5]HDEC1001'!$G16))))/'[5]HDEC1001'!$A16</f>
        <v>0.02488888888888889</v>
      </c>
      <c r="H15" s="7">
        <f>0.01*(('[6]HDEC2401'!$K16/(0.25*(9-'[6]HDEC2401'!$F16)))+('[6]HDEC2401'!$N16/(0.25*(9-'[6]HDEC2401'!$G16))))/'[6]HDEC2401'!$A16</f>
        <v>0.02461111111111111</v>
      </c>
      <c r="I15" s="7">
        <f>0.01*(('[7]HJAN0902'!$K16/(0.25*(9-'[7]HJAN0902'!$F16)))+('[7]HJAN0902'!$N16/(0.25*(9-'[7]HJAN0902'!$G16))))/'[7]HJAN0902'!$A16</f>
        <v>0.009096296296296297</v>
      </c>
      <c r="J15" s="7">
        <f>0.01*(('[8]HJAN2102 '!$K16/(0.25*(9-'[8]HJAN2102 '!$F16)))+('[8]HJAN2102 '!$N16/(0.25*(9-'[8]HJAN2102 '!$G16))))/'[8]HJAN2102 '!$A16</f>
        <v>0.018185185185185186</v>
      </c>
      <c r="K15" s="7">
        <f>0.01*(('[9]HFEB0402'!$K16/(0.25*(9-'[9]HFEB0402'!$F16)))+('[9]HFEB0402'!$N16/(0.25*(9-'[9]HFEB0402'!$G16))))/'[9]HFEB0402'!$A16</f>
        <v>0.023523809523809523</v>
      </c>
      <c r="L15" s="7">
        <f>0.01*(('[10]HFEB1802'!$K16/(0.25*(9-'[10]HFEB1802'!$F16)))+('[10]HFEB1802'!$N16/(0.25*(9-'[10]HFEB1802'!$G16))))/'[10]HFEB1802'!$A16</f>
        <v>0.03012698412698413</v>
      </c>
      <c r="M15" s="7">
        <f>0.01*(('[11]HMAR0402  '!$K16/(0.25*(9-'[11]HMAR0402  '!$F16)))+('[11]HMAR0402  '!$N16/(0.25*(9-'[11]HMAR0402  '!$G16))))/'[11]HMAR0402  '!$A16</f>
        <v>0.03001709401709402</v>
      </c>
      <c r="N15" s="7">
        <f>0.01*(('[12]HMAR1802'!$K16/(0.25*(9-'[12]HMAR1802'!$F16)))+('[12]HMAR1802'!$N16/(0.25*(9-'[12]HMAR1802'!$G16))))/'[12]HMAR1802'!$A16</f>
        <v>0.018740740740740742</v>
      </c>
      <c r="O15" s="7">
        <f>0.01*(('[13]HAPR0102'!$K16/(0.25*(9-'[13]HAPR0102'!$F16)))+('[13]HAPR0102'!$N16/(0.25*(9-'[13]HAPR0102'!$G16))))/'[13]HAPR0102'!$A16</f>
        <v>0.02202020202020202</v>
      </c>
      <c r="P15" s="7">
        <f>0.01*(('[14]HAPR1502  '!$K16/(0.25*(9-'[14]HAPR1502  '!$F16)))+('[14]HAPR1502  '!$N16/(0.25*(9-'[14]HAPR1502  '!$G16))))/'[14]HAPR1502  '!$A16</f>
        <v>0.011365079365079364</v>
      </c>
      <c r="Q15" s="7">
        <f>0.01*(('[15]HAPR2902'!$K16/(0.25*(9-'[15]HAPR2902'!$F16)))+('[15]HAPR2902'!$N16/(0.25*(9-'[15]HAPR2902'!$G16))))/'[15]HAPR2902'!$A16</f>
        <v>0.01638095238095238</v>
      </c>
      <c r="R15" s="7">
        <f>0.01*(('[16]HMAY1302 '!$K16/(0.25*(9-'[16]HMAY1302 '!$F16)))+('[16]HMAY1302 '!$N16/(0.25*(9-'[16]HMAY1302 '!$G16))))/'[16]HMAY1302 '!$A16</f>
        <v>0.01784615384615385</v>
      </c>
      <c r="S15" s="7">
        <f>0.01*(('[17]HMAY2702'!$K16/(0.25*(9-'[17]HMAY2702'!$F16)))+('[17]HMAY2702'!$N16/(0.25*(9-'[17]HMAY2702'!$G16))))/'[17]HMAY2702'!$A16</f>
        <v>0.021875259259259257</v>
      </c>
      <c r="T15" s="7">
        <f>0.01*(('[18]HJUN1002'!$K16/(0.25*(9-'[18]HJUN1002'!$F16)))+('[18]HJUN1002'!$N16/(0.25*(9-'[18]HJUN1002'!$G16))))/'[18]HJUN1002'!$A16</f>
        <v>0.013007407407407407</v>
      </c>
      <c r="U15" s="7">
        <f>0.01*(('[19]HJUN2402'!$K16/(0.25*(9-'[19]HJUN2402'!$F16)))+('[19]HJUN2402'!$N16/(0.25*(9-'[19]HJUN2402'!$G16))))/'[19]HJUN2402'!$A16</f>
        <v>0.01577777777777778</v>
      </c>
      <c r="V15" s="7">
        <f>0.01*(('[20]HJUL802'!$K16/(0.25*(9-'[20]HJUL802'!$F16)))+('[20]HJUL802'!$N16/(0.25*(9-'[20]HJUL802'!$G16))))/'[20]HJUL802'!$A16</f>
        <v>0.023792592592592594</v>
      </c>
      <c r="W15" s="7">
        <f>0.01*(('[21]HJUL2202'!$K16/(0.25*(9-'[21]HJUL2202'!$F16)))+('[21]HJUL2202'!$N16/(0.25*(9-'[21]HJUL2202'!$G16))))/'[21]HJUL2202'!$A16</f>
        <v>0.017745079365079363</v>
      </c>
      <c r="X15" s="7">
        <f>0.01*(('[22] HAUG0502'!$K16/(0.25*(9-'[22] HAUG0502'!$F16)))+('[22] HAUG0502'!$N16/(0.25*(9-'[22] HAUG0502'!$G16))))/'[22] HAUG0502'!$A16</f>
        <v>0.008646495726495727</v>
      </c>
      <c r="Y15" s="7">
        <f>0.01*(('[23]HAUG1902'!$K16/(0.25*(9-'[23]HAUG1902'!$F16)))+('[23]HAUG1902'!$N16/(0.25*(9-'[23]HAUG1902'!$G16))))/'[23]HAUG1902'!$A16</f>
        <v>0.00881045751633987</v>
      </c>
      <c r="Z15" s="7">
        <f>0.01*(('[24]HSEP0202'!$K16/(0.25*(9-'[24]HSEP0202'!$F16)))+('[24]HSEP0202'!$N16/(0.25*(9-'[24]HSEP0202'!$G16))))/'[24]HSEP0202'!$A16</f>
        <v>0.007452991452991454</v>
      </c>
      <c r="AA15" s="7">
        <f>0.01*(('[25]HSEP1602'!$K16/(0.25*(9-'[25]HSEP1602'!$F16)))+('[25]HSEP1602'!$N16/(0.25*(9-'[25]HSEP1602'!$G16))))/'[25]HSEP1602'!$A16</f>
        <v>0.0067777777777777775</v>
      </c>
      <c r="AB15" s="7">
        <f>0.01*(('[26]H30SEP02'!$K16/(0.25*(9-'[26]H30SEP02'!$F16)))+('[26]H30SEP02'!$N16/(0.25*(9-'[26]H30SEP02'!$G16))))/'[26]H30SEP02'!$A16</f>
        <v>0.016271407407407408</v>
      </c>
    </row>
    <row r="16" spans="2:28" ht="12">
      <c r="B16" s="5" t="s">
        <v>6</v>
      </c>
      <c r="C16" s="7">
        <f>0.01*(('[1]HOCT1501'!$K17/(0.25*(9-'[1]HOCT1501'!$F17)))+('[1]HOCT1501'!$N17/(0.25*(9-'[1]HOCT1501'!$G17))))/'[1]HOCT1501'!$A17</f>
        <v>0.034735042735042736</v>
      </c>
      <c r="D16" s="7">
        <f>0.01*(('[2]HOCT2901  '!$K17/(0.25*(9-'[2]HOCT2901  '!$F17)))+('[2]HOCT2901  '!$N17/(0.25*(9-'[2]HOCT2901  '!$G17))))/'[2]HOCT2901  '!$A17</f>
        <v>0.023238095238095235</v>
      </c>
      <c r="E16" s="7">
        <f>0.01*(('[3]HNOV1201  )'!$K17/(0.25*(9-'[3]HNOV1201  )'!$F17)))+('[3]HNOV1201  )'!$N17/(0.25*(9-'[3]HNOV1201  )'!$G17))))/'[3]HNOV1201  )'!$A17</f>
        <v>0.017925925925925925</v>
      </c>
      <c r="F16" s="7">
        <f>0.01*(('[4]HNOV2601 '!$K17/(0.25*(9-'[4]HNOV2601 '!$F17)))+('[4]HNOV2601 '!$N17/(0.25*(9-'[4]HNOV2601 '!$G17))))/'[4]HNOV2601 '!$A17</f>
        <v>0.03490099470899471</v>
      </c>
      <c r="G16" s="7">
        <f>0.01*(('[5]HDEC1001'!$K17/(0.25*(9-'[5]HDEC1001'!$F17)))+('[5]HDEC1001'!$N17/(0.25*(9-'[5]HDEC1001'!$G17))))/'[5]HDEC1001'!$A17</f>
        <v>0.028404040404040407</v>
      </c>
      <c r="H16" s="7">
        <f>0.01*(('[6]HDEC2401'!$K17/(0.25*(9-'[6]HDEC2401'!$F17)))+('[6]HDEC2401'!$N17/(0.25*(9-'[6]HDEC2401'!$G17))))/'[6]HDEC2401'!$A17</f>
        <v>0.021493333333333337</v>
      </c>
      <c r="I16" s="7">
        <f>0.01*(('[7]HJAN0902'!$K17/(0.25*(9-'[7]HJAN0902'!$F17)))+('[7]HJAN0902'!$N17/(0.25*(9-'[7]HJAN0902'!$G17))))/'[7]HJAN0902'!$A17</f>
        <v>0.010459259259259258</v>
      </c>
      <c r="J16" s="7">
        <f>0.01*(('[8]HJAN2102 '!$K17/(0.25*(9-'[8]HJAN2102 '!$F17)))+('[8]HJAN2102 '!$N17/(0.25*(9-'[8]HJAN2102 '!$G17))))/'[8]HJAN2102 '!$A17</f>
        <v>0.018371111111111112</v>
      </c>
      <c r="K16" s="7">
        <f>0.01*(('[9]HFEB0402'!$K17/(0.25*(9-'[9]HFEB0402'!$F17)))+('[9]HFEB0402'!$N17/(0.25*(9-'[9]HFEB0402'!$G17))))/'[9]HFEB0402'!$A17</f>
        <v>0.014031746031746032</v>
      </c>
      <c r="L16" s="7">
        <f>0.01*(('[10]HFEB1802'!$K17/(0.25*(9-'[10]HFEB1802'!$F17)))+('[10]HFEB1802'!$N17/(0.25*(9-'[10]HFEB1802'!$G17))))/'[10]HFEB1802'!$A17</f>
        <v>0.024222222222222225</v>
      </c>
      <c r="M16" s="7">
        <f>0.01*(('[11]HMAR0402  '!$K17/(0.25*(9-'[11]HMAR0402  '!$F17)))+('[11]HMAR0402  '!$N17/(0.25*(9-'[11]HMAR0402  '!$G17))))/'[11]HMAR0402  '!$A17</f>
        <v>0.02239555555555556</v>
      </c>
      <c r="N16" s="7">
        <f>0.01*(('[12]HMAR1802'!$K17/(0.25*(9-'[12]HMAR1802'!$F17)))+('[12]HMAR1802'!$N17/(0.25*(9-'[12]HMAR1802'!$G17))))/'[12]HMAR1802'!$A17</f>
        <v>0.022166666666666668</v>
      </c>
      <c r="O16" s="7">
        <f>0.01*(('[13]HAPR0102'!$K17/(0.25*(9-'[13]HAPR0102'!$F17)))+('[13]HAPR0102'!$N17/(0.25*(9-'[13]HAPR0102'!$G17))))/'[13]HAPR0102'!$A17</f>
        <v>0.024034188034188036</v>
      </c>
      <c r="P16" s="7">
        <f>0.01*(('[14]HAPR1502  '!$K17/(0.25*(9-'[14]HAPR1502  '!$F17)))+('[14]HAPR1502  '!$N17/(0.25*(9-'[14]HAPR1502  '!$G17))))/'[14]HAPR1502  '!$A17</f>
        <v>0.01434920634920635</v>
      </c>
      <c r="Q16" s="7">
        <f>0.01*(('[15]HAPR2902'!$K17/(0.25*(9-'[15]HAPR2902'!$F17)))+('[15]HAPR2902'!$N17/(0.25*(9-'[15]HAPR2902'!$G17))))/'[15]HAPR2902'!$A17</f>
        <v>0.03834158730158731</v>
      </c>
      <c r="R16" s="7">
        <f>0.01*(('[16]HMAY1302 '!$K17/(0.25*(9-'[16]HMAY1302 '!$F17)))+('[16]HMAY1302 '!$N17/(0.25*(9-'[16]HMAY1302 '!$G17))))/'[16]HMAY1302 '!$A17</f>
        <v>0.04176205128205128</v>
      </c>
      <c r="S16" s="7">
        <f>0.01*(('[17]HMAY2702'!$K17/(0.25*(9-'[17]HMAY2702'!$F17)))+('[17]HMAY2702'!$N17/(0.25*(9-'[17]HMAY2702'!$G17))))/'[17]HMAY2702'!$A17</f>
        <v>0.037257185185185185</v>
      </c>
      <c r="T16" s="7">
        <f>0.01*(('[18]HJUN1002'!$K17/(0.25*(9-'[18]HJUN1002'!$F17)))+('[18]HJUN1002'!$N17/(0.25*(9-'[18]HJUN1002'!$G17))))/'[18]HJUN1002'!$A17</f>
        <v>0.015703703703703706</v>
      </c>
      <c r="U16" s="7">
        <f>0.01*(('[19]HJUN2402'!$K17/(0.25*(9-'[19]HJUN2402'!$F17)))+('[19]HJUN2402'!$N17/(0.25*(9-'[19]HJUN2402'!$G17))))/'[19]HJUN2402'!$A17</f>
        <v>0.01611111111111111</v>
      </c>
      <c r="V16" s="7">
        <f>0.01*(('[20]HJUL802'!$K17/(0.25*(9-'[20]HJUL802'!$F17)))+('[20]HJUL802'!$N17/(0.25*(9-'[20]HJUL802'!$G17))))/'[20]HJUL802'!$A17</f>
        <v>0.03188148148148148</v>
      </c>
      <c r="W16" s="7">
        <f>0.01*(('[21]HJUL2202'!$K17/(0.25*(9-'[21]HJUL2202'!$F17)))+('[21]HJUL2202'!$N17/(0.25*(9-'[21]HJUL2202'!$G17))))/'[21]HJUL2202'!$A17</f>
        <v>0.025523809523809525</v>
      </c>
      <c r="X16" s="7">
        <f>0.01*(('[22] HAUG0502'!$K17/(0.25*(9-'[22] HAUG0502'!$F17)))+('[22] HAUG0502'!$N17/(0.25*(9-'[22] HAUG0502'!$G17))))/'[22] HAUG0502'!$A17</f>
        <v>0.0172991452991453</v>
      </c>
      <c r="Y16" s="7">
        <f>0.01*(('[23]HAUG1902'!$K17/(0.25*(9-'[23]HAUG1902'!$F17)))+('[23]HAUG1902'!$N17/(0.25*(9-'[23]HAUG1902'!$G17))))/'[23]HAUG1902'!$A17</f>
        <v>0.009594771241830068</v>
      </c>
      <c r="Z16" s="7">
        <f>0.01*(('[24]HSEP0202'!$K17/(0.25*(9-'[24]HSEP0202'!$F17)))+('[24]HSEP0202'!$N17/(0.25*(9-'[24]HSEP0202'!$G17))))/'[24]HSEP0202'!$A17</f>
        <v>0.007934017094017096</v>
      </c>
      <c r="AA16" s="7">
        <f>0.01*(('[25]HSEP1602'!$K17/(0.25*(9-'[25]HSEP1602'!$F17)))+('[25]HSEP1602'!$N17/(0.25*(9-'[25]HSEP1602'!$G17))))/'[25]HSEP1602'!$A17</f>
        <v>0.01890740740740741</v>
      </c>
      <c r="AB16" s="7">
        <f>0.01*(('[26]H30SEP02'!$K17/(0.25*(9-'[26]H30SEP02'!$F17)))+('[26]H30SEP02'!$N17/(0.25*(9-'[26]H30SEP02'!$G17))))/'[26]H30SEP02'!$A17</f>
        <v>0.020786370370370375</v>
      </c>
    </row>
    <row r="17" spans="2:28" ht="12">
      <c r="B17" s="5" t="s">
        <v>7</v>
      </c>
      <c r="C17" s="7">
        <f>0.01*(('[1]HOCT1501'!$K18/(0.25*(9-'[1]HOCT1501'!$F18)))+('[1]HOCT1501'!$N18/(0.25*(9-'[1]HOCT1501'!$G18))))/'[1]HOCT1501'!$A18</f>
        <v>0.023238095238095235</v>
      </c>
      <c r="D17" s="7">
        <f>0.01*(('[2]HOCT2901  '!$K18/(0.25*(9-'[2]HOCT2901  '!$F18)))+('[2]HOCT2901  '!$N18/(0.25*(9-'[2]HOCT2901  '!$G18))))/'[2]HOCT2901  '!$A18</f>
        <v>0.02079365079365079</v>
      </c>
      <c r="E17" s="7">
        <f>0.01*(('[3]HNOV1201  )'!$K18/(0.25*(9-'[3]HNOV1201  )'!$F18)))+('[3]HNOV1201  )'!$N18/(0.25*(9-'[3]HNOV1201  )'!$G18))))/'[3]HNOV1201  )'!$A18</f>
        <v>0.02650793650793651</v>
      </c>
      <c r="F17" s="7">
        <f>0.01*(('[4]HNOV2601 '!$K18/(0.25*(9-'[4]HNOV2601 '!$F18)))+('[4]HNOV2601 '!$N18/(0.25*(9-'[4]HNOV2601 '!$G18))))/'[4]HNOV2601 '!$A18</f>
        <v>0.024063492063492065</v>
      </c>
      <c r="G17" s="7">
        <f>0.01*(('[5]HDEC1001'!$K18/(0.25*(9-'[5]HDEC1001'!$F18)))+('[5]HDEC1001'!$N18/(0.25*(9-'[5]HDEC1001'!$G18))))/'[5]HDEC1001'!$A18</f>
        <v>0.022952380952380953</v>
      </c>
      <c r="H17" s="7">
        <f>0.01*(('[6]HDEC2401'!$K18/(0.25*(9-'[6]HDEC2401'!$F18)))+('[6]HDEC2401'!$N18/(0.25*(9-'[6]HDEC2401'!$G18))))/'[6]HDEC2401'!$A18</f>
        <v>0.012888888888888889</v>
      </c>
      <c r="I17" s="7">
        <f>0.01*(('[7]HJAN0902'!$K18/(0.25*(9-'[7]HJAN0902'!$F18)))+('[7]HJAN0902'!$N18/(0.25*(9-'[7]HJAN0902'!$G18))))/'[7]HJAN0902'!$A18</f>
        <v>0.010251851851851852</v>
      </c>
      <c r="J17" s="7">
        <f>0.01*(('[8]HJAN2102 '!$K18/(0.25*(9-'[8]HJAN2102 '!$F18)))+('[8]HJAN2102 '!$N18/(0.25*(9-'[8]HJAN2102 '!$G18))))/'[8]HJAN2102 '!$A18</f>
        <v>0.014537777777777778</v>
      </c>
      <c r="K17" s="7">
        <f>0.01*(('[9]HFEB0402'!$K18/(0.25*(9-'[9]HFEB0402'!$F18)))+('[9]HFEB0402'!$N18/(0.25*(9-'[9]HFEB0402'!$G18))))/'[9]HFEB0402'!$A18</f>
        <v>0.02158730158730159</v>
      </c>
      <c r="L17" s="7">
        <f>0.01*(('[10]HFEB1802'!$K18/(0.25*(9-'[10]HFEB1802'!$F18)))+('[10]HFEB1802'!$N18/(0.25*(9-'[10]HFEB1802'!$G18))))/'[10]HFEB1802'!$A18</f>
        <v>0.02355555555555556</v>
      </c>
      <c r="M17" s="7">
        <f>0.01*(('[11]HMAR0402  '!$K18/(0.25*(9-'[11]HMAR0402  '!$F18)))+('[11]HMAR0402  '!$N18/(0.25*(9-'[11]HMAR0402  '!$G18))))/'[11]HMAR0402  '!$A18</f>
        <v>0.014492148148148148</v>
      </c>
      <c r="N17" s="7">
        <f>0.01*(('[12]HMAR1802'!$K18/(0.25*(9-'[12]HMAR1802'!$F18)))+('[12]HMAR1802'!$N18/(0.25*(9-'[12]HMAR1802'!$G18))))/'[12]HMAR1802'!$A18</f>
        <v>0.023585185185185188</v>
      </c>
      <c r="O17" s="7">
        <f>0.01*(('[13]HAPR0102'!$K18/(0.25*(9-'[13]HAPR0102'!$F18)))+('[13]HAPR0102'!$N18/(0.25*(9-'[13]HAPR0102'!$G18))))/'[13]HAPR0102'!$A18</f>
        <v>0.025623589743589748</v>
      </c>
      <c r="P17" s="7">
        <f>0.01*(('[14]HAPR1502  '!$K18/(0.25*(9-'[14]HAPR1502  '!$F18)))+('[14]HAPR1502  '!$N18/(0.25*(9-'[14]HAPR1502  '!$G18))))/'[14]HAPR1502  '!$A18</f>
        <v>0.0214</v>
      </c>
      <c r="Q17" s="7">
        <f>0.01*(('[15]HAPR2902'!$K18/(0.25*(9-'[15]HAPR2902'!$F18)))+('[15]HAPR2902'!$N18/(0.25*(9-'[15]HAPR2902'!$G18))))/'[15]HAPR2902'!$A18</f>
        <v>0.027174603174603178</v>
      </c>
      <c r="R17" s="7">
        <f>0.01*(('[16]HMAY1302 '!$K18/(0.25*(9-'[16]HMAY1302 '!$F18)))+('[16]HMAY1302 '!$N18/(0.25*(9-'[16]HMAY1302 '!$G18))))/'[16]HMAY1302 '!$A18</f>
        <v>0.021321269841269842</v>
      </c>
      <c r="S17" s="7">
        <f>0.01*(('[17]HMAY2702'!$K18/(0.25*(9-'[17]HMAY2702'!$F18)))+('[17]HMAY2702'!$N18/(0.25*(9-'[17]HMAY2702'!$G18))))/'[17]HMAY2702'!$A18</f>
        <v>0.019015873015873014</v>
      </c>
      <c r="T17" s="7">
        <f>0.01*(('[18]HJUN1002'!$K18/(0.25*(9-'[18]HJUN1002'!$F18)))+('[18]HJUN1002'!$N18/(0.25*(9-'[18]HJUN1002'!$G18))))/'[18]HJUN1002'!$A18</f>
        <v>0.015333333333333332</v>
      </c>
      <c r="U17" s="7">
        <f>0.01*(('[19]HJUN2402'!$K18/(0.25*(9-'[19]HJUN2402'!$F18)))+('[19]HJUN2402'!$N18/(0.25*(9-'[19]HJUN2402'!$G18))))/'[19]HJUN2402'!$A18</f>
        <v>0.014874074074074076</v>
      </c>
      <c r="V17" s="7">
        <f>0.01*(('[20]HJUL802'!$K18/(0.25*(9-'[20]HJUL802'!$F18)))+('[20]HJUL802'!$N18/(0.25*(9-'[20]HJUL802'!$G18))))/'[20]HJUL802'!$A18</f>
        <v>0.02776068376068376</v>
      </c>
      <c r="W17" s="7">
        <f>0.01*(('[21]HJUL2202'!$K18/(0.25*(9-'[21]HJUL2202'!$F18)))+('[21]HJUL2202'!$N18/(0.25*(9-'[21]HJUL2202'!$G18))))/'[21]HJUL2202'!$A18</f>
        <v>0.018380952380952383</v>
      </c>
      <c r="X17" s="7">
        <f>0.01*(('[22] HAUG0502'!$K18/(0.25*(9-'[22] HAUG0502'!$F18)))+('[22] HAUG0502'!$N18/(0.25*(9-'[22] HAUG0502'!$G18))))/'[22] HAUG0502'!$A18</f>
        <v>0.020066349206349206</v>
      </c>
      <c r="Y17" s="7">
        <f>0.01*(('[23]HAUG1902'!$K18/(0.25*(9-'[23]HAUG1902'!$F18)))+('[23]HAUG1902'!$N18/(0.25*(9-'[23]HAUG1902'!$G18))))/'[23]HAUG1902'!$A18</f>
        <v>0.01361904761904762</v>
      </c>
      <c r="Z17" s="7">
        <f>0.01*(('[24]HSEP0202'!$K18/(0.25*(9-'[24]HSEP0202'!$F18)))+('[24]HSEP0202'!$N18/(0.25*(9-'[24]HSEP0202'!$G18))))/'[24]HSEP0202'!$A18</f>
        <v>0.013365079365079366</v>
      </c>
      <c r="AA17" s="7">
        <f>0.01*(('[25]HSEP1602'!$K18/(0.25*(9-'[25]HSEP1602'!$F18)))+('[25]HSEP1602'!$N18/(0.25*(9-'[25]HSEP1602'!$G18))))/'[25]HSEP1602'!$A18</f>
        <v>0.01201214814814815</v>
      </c>
      <c r="AB17" s="7">
        <f>0.01*(('[26]H30SEP02'!$K18/(0.25*(9-'[26]H30SEP02'!$F18)))+('[26]H30SEP02'!$N18/(0.25*(9-'[26]H30SEP02'!$G18))))/'[26]H30SEP02'!$A18</f>
        <v>0.019247863247863248</v>
      </c>
    </row>
    <row r="18" spans="2:28" ht="12">
      <c r="B18" s="5" t="s">
        <v>8</v>
      </c>
      <c r="C18" s="7">
        <f>0.01*(('[1]HOCT1501'!$K19/(0.25*(9-'[1]HOCT1501'!$F19)))+('[1]HOCT1501'!$N19/(0.25*(9-'[1]HOCT1501'!$G19))))/'[1]HOCT1501'!$A19</f>
        <v>0.016222222222222225</v>
      </c>
      <c r="D18" s="7">
        <f>0.01*(('[2]HOCT2901  '!$K19/(0.25*(9-'[2]HOCT2901  '!$F19)))+('[2]HOCT2901  '!$N19/(0.25*(9-'[2]HOCT2901  '!$G19))))/'[2]HOCT2901  '!$A19</f>
        <v>0.015897435897435898</v>
      </c>
      <c r="E18" s="7">
        <f>0.01*(('[3]HNOV1201  )'!$K19/(0.25*(9-'[3]HNOV1201  )'!$F19)))+('[3]HNOV1201  )'!$N19/(0.25*(9-'[3]HNOV1201  )'!$G19))))/'[3]HNOV1201  )'!$A19</f>
        <v>0.020487619047619053</v>
      </c>
      <c r="F18" s="7">
        <f>0.01*(('[4]HNOV2601 '!$K19/(0.25*(9-'[4]HNOV2601 '!$F19)))+('[4]HNOV2601 '!$N19/(0.25*(9-'[4]HNOV2601 '!$G19))))/'[4]HNOV2601 '!$A19</f>
        <v>0.03422222222222222</v>
      </c>
      <c r="G18" s="7">
        <f>0.01*(('[5]HDEC1001'!$K19/(0.25*(9-'[5]HDEC1001'!$F19)))+('[5]HDEC1001'!$N19/(0.25*(9-'[5]HDEC1001'!$G19))))/'[5]HDEC1001'!$A19</f>
        <v>0.030726851851851852</v>
      </c>
      <c r="H18" s="7">
        <f>0.01*(('[6]HDEC2401'!$K19/(0.25*(9-'[6]HDEC2401'!$F19)))+('[6]HDEC2401'!$N19/(0.25*(9-'[6]HDEC2401'!$G19))))/'[6]HDEC2401'!$A19</f>
        <v>0.01286111111111111</v>
      </c>
      <c r="I18" s="7">
        <f>0.01*(('[7]HJAN0902'!$K19/(0.25*(9-'[7]HJAN0902'!$F19)))+('[7]HJAN0902'!$N19/(0.25*(9-'[7]HJAN0902'!$G19))))/'[7]HJAN0902'!$A19</f>
        <v>0.009047619047619046</v>
      </c>
      <c r="J18" s="7">
        <f>0.01*(('[8]HJAN2102 '!$K19/(0.25*(9-'[8]HJAN2102 '!$F19)))+('[8]HJAN2102 '!$N19/(0.25*(9-'[8]HJAN2102 '!$G19))))/'[8]HJAN2102 '!$A19</f>
        <v>0.013264957264957264</v>
      </c>
      <c r="K18" s="7">
        <f>0.01*(('[9]HFEB0402'!$K19/(0.25*(9-'[9]HFEB0402'!$F19)))+('[9]HFEB0402'!$N19/(0.25*(9-'[9]HFEB0402'!$G19))))/'[9]HFEB0402'!$A19</f>
        <v>0.025333333333333336</v>
      </c>
      <c r="L18" s="7">
        <f>0.01*(('[10]HFEB1802'!$K19/(0.25*(9-'[10]HFEB1802'!$F19)))+('[10]HFEB1802'!$N19/(0.25*(9-'[10]HFEB1802'!$G19))))/'[10]HFEB1802'!$A19</f>
        <v>0.025492063492063493</v>
      </c>
      <c r="M18" s="7">
        <f>0.01*(('[11]HMAR0402  '!$K19/(0.25*(9-'[11]HMAR0402  '!$F19)))+('[11]HMAR0402  '!$N19/(0.25*(9-'[11]HMAR0402  '!$G19))))/'[11]HMAR0402  '!$A19</f>
        <v>0.03333333333333333</v>
      </c>
      <c r="N18" s="7">
        <f>0.01*(('[12]HMAR1802'!$K19/(0.25*(9-'[12]HMAR1802'!$F19)))+('[12]HMAR1802'!$N19/(0.25*(9-'[12]HMAR1802'!$G19))))/'[12]HMAR1802'!$A19</f>
        <v>0.020977777777777776</v>
      </c>
      <c r="O18" s="7">
        <f>0.01*(('[13]HAPR0102'!$K19/(0.25*(9-'[13]HAPR0102'!$F19)))+('[13]HAPR0102'!$N19/(0.25*(9-'[13]HAPR0102'!$G19))))/'[13]HAPR0102'!$A19</f>
        <v>0.020376068376068375</v>
      </c>
      <c r="P18" s="7">
        <f>0.01*(('[14]HAPR1502  '!$K19/(0.25*(9-'[14]HAPR1502  '!$F19)))+('[14]HAPR1502  '!$N19/(0.25*(9-'[14]HAPR1502  '!$G19))))/'[14]HAPR1502  '!$A19</f>
        <v>0.021694444444444443</v>
      </c>
      <c r="Q18" s="7">
        <f>0.01*(('[15]HAPR2902'!$K19/(0.25*(9-'[15]HAPR2902'!$F19)))+('[15]HAPR2902'!$N19/(0.25*(9-'[15]HAPR2902'!$G19))))/'[15]HAPR2902'!$A19</f>
        <v>0.027555555555555555</v>
      </c>
      <c r="R18" s="7">
        <f>0.01*(('[16]HMAY1302 '!$K19/(0.25*(9-'[16]HMAY1302 '!$F19)))+('[16]HMAY1302 '!$N19/(0.25*(9-'[16]HMAY1302 '!$G19))))/'[16]HMAY1302 '!$A19</f>
        <v>0.021527777777777778</v>
      </c>
      <c r="S18" s="7">
        <f>0.01*(('[17]HMAY2702'!$K19/(0.25*(9-'[17]HMAY2702'!$F19)))+('[17]HMAY2702'!$N19/(0.25*(9-'[17]HMAY2702'!$G19))))/'[17]HMAY2702'!$A19</f>
        <v>0.041355555555555555</v>
      </c>
      <c r="T18" s="7">
        <f>0.01*(('[18]HJUN1002'!$K19/(0.25*(9-'[18]HJUN1002'!$F19)))+('[18]HJUN1002'!$N19/(0.25*(9-'[18]HJUN1002'!$G19))))/'[18]HJUN1002'!$A19</f>
        <v>0.01979259259259259</v>
      </c>
      <c r="U18" s="7">
        <f>0.01*(('[19]HJUN2402'!$K19/(0.25*(9-'[19]HJUN2402'!$F19)))+('[19]HJUN2402'!$N19/(0.25*(9-'[19]HJUN2402'!$G19))))/'[19]HJUN2402'!$A19</f>
        <v>0.021814814814814815</v>
      </c>
      <c r="V18" s="7">
        <f>0.01*(('[20]HJUL802'!$K19/(0.25*(9-'[20]HJUL802'!$F19)))+('[20]HJUL802'!$N19/(0.25*(9-'[20]HJUL802'!$G19))))/'[20]HJUL802'!$A19</f>
        <v>0.022637037037037035</v>
      </c>
      <c r="W18" s="7">
        <f>0.01*(('[21]HJUL2202'!$K19/(0.25*(9-'[21]HJUL2202'!$F19)))+('[21]HJUL2202'!$N19/(0.25*(9-'[21]HJUL2202'!$G19))))/'[21]HJUL2202'!$A19</f>
        <v>0.014698412698412697</v>
      </c>
      <c r="X18" s="7">
        <f>0.01*(('[22] HAUG0502'!$K19/(0.25*(9-'[22] HAUG0502'!$F19)))+('[22] HAUG0502'!$N19/(0.25*(9-'[22] HAUG0502'!$G19))))/'[22] HAUG0502'!$A19</f>
        <v>0.018117460317460317</v>
      </c>
      <c r="Y18" s="7">
        <f>0.01*(('[23]HAUG1902'!$K19/(0.25*(9-'[23]HAUG1902'!$F19)))+('[23]HAUG1902'!$N19/(0.25*(9-'[23]HAUG1902'!$G19))))/'[23]HAUG1902'!$A19</f>
        <v>0.020296592592592595</v>
      </c>
      <c r="Z18" s="7">
        <f>0.01*(('[24]HSEP0202'!$K19/(0.25*(9-'[24]HSEP0202'!$F19)))+('[24]HSEP0202'!$N19/(0.25*(9-'[24]HSEP0202'!$G19))))/'[24]HSEP0202'!$A19</f>
        <v>0.01282962962962963</v>
      </c>
      <c r="AA18" s="7">
        <f>0.01*(('[25]HSEP1602'!$K19/(0.25*(9-'[25]HSEP1602'!$F19)))+('[25]HSEP1602'!$N19/(0.25*(9-'[25]HSEP1602'!$G19))))/'[25]HSEP1602'!$A19</f>
        <v>0.016793650793650795</v>
      </c>
      <c r="AB18" s="7">
        <f>0.01*(('[26]H30SEP02'!$K19/(0.25*(9-'[26]H30SEP02'!$F19)))+('[26]H30SEP02'!$N19/(0.25*(9-'[26]H30SEP02'!$G19))))/'[26]H30SEP02'!$A19</f>
        <v>0.022740740740740742</v>
      </c>
    </row>
    <row r="19" spans="2:28" ht="12">
      <c r="B19" s="5" t="s">
        <v>9</v>
      </c>
      <c r="C19" s="7">
        <f>0.01*(('[1]HOCT1501'!$K20/(0.25*(9-'[1]HOCT1501'!$F20)))+('[1]HOCT1501'!$N20/(0.25*(9-'[1]HOCT1501'!$G20))))/'[1]HOCT1501'!$A20</f>
        <v>0.0251965811965812</v>
      </c>
      <c r="D19" s="7">
        <f>0.01*(('[2]HOCT2901  '!$K20/(0.25*(9-'[2]HOCT2901  '!$F20)))+('[2]HOCT2901  '!$N20/(0.25*(9-'[2]HOCT2901  '!$G20))))/'[2]HOCT2901  '!$A20</f>
        <v>0.02352592592592593</v>
      </c>
      <c r="E19" s="7">
        <f>0.01*(('[3]HNOV1201  )'!$K20/(0.25*(9-'[3]HNOV1201  )'!$F20)))+('[3]HNOV1201  )'!$N20/(0.25*(9-'[3]HNOV1201  )'!$G20))))/'[3]HNOV1201  )'!$A20</f>
        <v>0.026114871794871795</v>
      </c>
      <c r="F19" s="7">
        <f>0.01*(('[4]HNOV2601 '!$K20/(0.25*(9-'[4]HNOV2601 '!$F20)))+('[4]HNOV2601 '!$N20/(0.25*(9-'[4]HNOV2601 '!$G20))))/'[4]HNOV2601 '!$A20</f>
        <v>0.022814814814814812</v>
      </c>
      <c r="G19" s="7">
        <f>0.01*(('[5]HDEC1001'!$K20/(0.25*(9-'[5]HDEC1001'!$F20)))+('[5]HDEC1001'!$N20/(0.25*(9-'[5]HDEC1001'!$G20))))/'[5]HDEC1001'!$A20</f>
        <v>0.02905982905982906</v>
      </c>
      <c r="H19" s="7">
        <f>0.01*(('[6]HDEC2401'!$K20/(0.25*(9-'[6]HDEC2401'!$F20)))+('[6]HDEC2401'!$N20/(0.25*(9-'[6]HDEC2401'!$G20))))/'[6]HDEC2401'!$A20</f>
        <v>0.01913888888888889</v>
      </c>
      <c r="I19" s="7">
        <f>0.01*(('[7]HJAN0902'!$K20/(0.25*(9-'[7]HJAN0902'!$F20)))+('[7]HJAN0902'!$N20/(0.25*(9-'[7]HJAN0902'!$G20))))/'[7]HJAN0902'!$A20</f>
        <v>0.011377777777777777</v>
      </c>
      <c r="J19" s="7">
        <f>0.01*(('[8]HJAN2102 '!$K20/(0.25*(9-'[8]HJAN2102 '!$F20)))+('[8]HJAN2102 '!$N20/(0.25*(9-'[8]HJAN2102 '!$G20))))/'[8]HJAN2102 '!$A20</f>
        <v>0.01943434343434344</v>
      </c>
      <c r="K19" s="7">
        <f>0.01*(('[9]HFEB0402'!$K20/(0.25*(9-'[9]HFEB0402'!$F20)))+('[9]HFEB0402'!$N20/(0.25*(9-'[9]HFEB0402'!$G20))))/'[9]HFEB0402'!$A20</f>
        <v>0.01931083333333333</v>
      </c>
      <c r="L19" s="7">
        <f>0.01*(('[10]HFEB1802'!$K20/(0.25*(9-'[10]HFEB1802'!$F20)))+('[10]HFEB1802'!$N20/(0.25*(9-'[10]HFEB1802'!$G20))))/'[10]HFEB1802'!$A20</f>
        <v>0.025523809523809525</v>
      </c>
      <c r="M19" s="7">
        <f>0.01*(('[11]HMAR0402  '!$K20/(0.25*(9-'[11]HMAR0402  '!$F20)))+('[11]HMAR0402  '!$N20/(0.25*(9-'[11]HMAR0402  '!$G20))))/'[11]HMAR0402  '!$A20</f>
        <v>0.03685714285714285</v>
      </c>
      <c r="N19" s="7">
        <f>0.01*(('[12]HMAR1802'!$K20/(0.25*(9-'[12]HMAR1802'!$F20)))+('[12]HMAR1802'!$N20/(0.25*(9-'[12]HMAR1802'!$G20))))/'[12]HMAR1802'!$A20</f>
        <v>0.03923232323232323</v>
      </c>
      <c r="O19" s="7">
        <f>0.01*(('[13]HAPR0102'!$K20/(0.25*(9-'[13]HAPR0102'!$F20)))+('[13]HAPR0102'!$N20/(0.25*(9-'[13]HAPR0102'!$G20))))/'[13]HAPR0102'!$A20</f>
        <v>0.02677124183006536</v>
      </c>
      <c r="P19" s="7">
        <f>0.01*(('[14]HAPR1502  '!$K20/(0.25*(9-'[14]HAPR1502  '!$F20)))+('[14]HAPR1502  '!$N20/(0.25*(9-'[14]HAPR1502  '!$G20))))/'[14]HAPR1502  '!$A20</f>
        <v>0.021555555555555557</v>
      </c>
      <c r="Q19" s="7">
        <f>0.01*(('[15]HAPR2902'!$K20/(0.25*(9-'[15]HAPR2902'!$F20)))+('[15]HAPR2902'!$N20/(0.25*(9-'[15]HAPR2902'!$G20))))/'[15]HAPR2902'!$A20</f>
        <v>0.02095238095238095</v>
      </c>
      <c r="R19" s="7">
        <f>0.01*(('[16]HMAY1302 '!$K20/(0.25*(9-'[16]HMAY1302 '!$F20)))+('[16]HMAY1302 '!$N20/(0.25*(9-'[16]HMAY1302 '!$G20))))/'[16]HMAY1302 '!$A20</f>
        <v>0.021866666666666663</v>
      </c>
      <c r="S19" s="7">
        <f>0.01*(('[17]HMAY2702'!$K20/(0.25*(9-'[17]HMAY2702'!$F20)))+('[17]HMAY2702'!$N20/(0.25*(9-'[17]HMAY2702'!$G20))))/'[17]HMAY2702'!$A20</f>
        <v>0.015592592592592594</v>
      </c>
      <c r="T19" s="7">
        <f>0.01*(('[18]HJUN1002'!$K20/(0.25*(9-'[18]HJUN1002'!$F20)))+('[18]HJUN1002'!$N20/(0.25*(9-'[18]HJUN1002'!$G20))))/'[18]HJUN1002'!$A20</f>
        <v>0.015487179487179488</v>
      </c>
      <c r="U19" s="7">
        <f>0.01*(('[19]HJUN2402'!$K20/(0.25*(9-'[19]HJUN2402'!$F20)))+('[19]HJUN2402'!$N20/(0.25*(9-'[19]HJUN2402'!$G20))))/'[19]HJUN2402'!$A20</f>
        <v>0.015585185185185186</v>
      </c>
      <c r="V19" s="7">
        <f>0.01*(('[20]HJUL802'!$K20/(0.25*(9-'[20]HJUL802'!$F20)))+('[20]HJUL802'!$N20/(0.25*(9-'[20]HJUL802'!$G20))))/'[20]HJUL802'!$A20</f>
        <v>0.021273015873015878</v>
      </c>
      <c r="W19" s="7">
        <f>0.01*(('[21]HJUL2202'!$K20/(0.25*(9-'[21]HJUL2202'!$F20)))+('[21]HJUL2202'!$N20/(0.25*(9-'[21]HJUL2202'!$G20))))/'[21]HJUL2202'!$A20</f>
        <v>0.018571428571428572</v>
      </c>
      <c r="X19" s="7">
        <f>0.01*(('[22] HAUG0502'!$K20/(0.25*(9-'[22] HAUG0502'!$F20)))+('[22] HAUG0502'!$N20/(0.25*(9-'[22] HAUG0502'!$G20))))/'[22] HAUG0502'!$A20</f>
        <v>0.016214700854700857</v>
      </c>
      <c r="Y19" s="7">
        <f>0.01*(('[23]HAUG1902'!$K20/(0.25*(9-'[23]HAUG1902'!$F20)))+('[23]HAUG1902'!$N20/(0.25*(9-'[23]HAUG1902'!$G20))))/'[23]HAUG1902'!$A20</f>
        <v>0.01256888888888889</v>
      </c>
      <c r="Z19" s="7">
        <f>0.01*(('[24]HSEP0202'!$K20/(0.25*(9-'[24]HSEP0202'!$F20)))+('[24]HSEP0202'!$N20/(0.25*(9-'[24]HSEP0202'!$G20))))/'[24]HSEP0202'!$A20</f>
        <v>0.01005128205128205</v>
      </c>
      <c r="AA19" s="7">
        <f>0.01*(('[25]HSEP1602'!$K20/(0.25*(9-'[25]HSEP1602'!$F20)))+('[25]HSEP1602'!$N20/(0.25*(9-'[25]HSEP1602'!$G20))))/'[25]HSEP1602'!$A20</f>
        <v>0.012957264957264958</v>
      </c>
      <c r="AB19" s="7">
        <f>0.01*(('[26]H30SEP02'!$K20/(0.25*(9-'[26]H30SEP02'!$F20)))+('[26]H30SEP02'!$N20/(0.25*(9-'[26]H30SEP02'!$G20))))/'[26]H30SEP02'!$A20</f>
        <v>0.02917460317460318</v>
      </c>
    </row>
    <row r="20" spans="2:28" ht="12">
      <c r="B20" s="5" t="s">
        <v>10</v>
      </c>
      <c r="C20" s="7">
        <f>0.01*(('[1]HOCT1501'!$K21/(0.25*(9-'[1]HOCT1501'!$F21)))+('[1]HOCT1501'!$N21/(0.25*(9-'[1]HOCT1501'!$G21))))/'[1]HOCT1501'!$A21</f>
        <v>0.02376793650793651</v>
      </c>
      <c r="D20" s="7">
        <f>0.01*(('[2]HOCT2901  '!$K21/(0.25*(9-'[2]HOCT2901  '!$F21)))+('[2]HOCT2901  '!$N21/(0.25*(9-'[2]HOCT2901  '!$G21))))/'[2]HOCT2901  '!$A21</f>
        <v>0.01892063492063492</v>
      </c>
      <c r="E20" s="7">
        <f>0.01*(('[3]HNOV1201  )'!$K21/(0.25*(9-'[3]HNOV1201  )'!$F21)))+('[3]HNOV1201  )'!$N21/(0.25*(9-'[3]HNOV1201  )'!$G21))))/'[3]HNOV1201  )'!$A21</f>
        <v>0.014285714285714287</v>
      </c>
      <c r="F20" s="7">
        <f>0.01*(('[4]HNOV2601 '!$K21/(0.25*(9-'[4]HNOV2601 '!$F21)))+('[4]HNOV2601 '!$N21/(0.25*(9-'[4]HNOV2601 '!$G21))))/'[4]HNOV2601 '!$A21</f>
        <v>0.0136</v>
      </c>
      <c r="G20" s="7">
        <f>0.01*(('[5]HDEC1001'!$K21/(0.25*(9-'[5]HDEC1001'!$F21)))+('[5]HDEC1001'!$N21/(0.25*(9-'[5]HDEC1001'!$G21))))/'[5]HDEC1001'!$A21</f>
        <v>0.020273504273504273</v>
      </c>
      <c r="H20" s="7">
        <f>0.01*(('[6]HDEC2401'!$K21/(0.25*(9-'[6]HDEC2401'!$F21)))+('[6]HDEC2401'!$N21/(0.25*(9-'[6]HDEC2401'!$G21))))/'[6]HDEC2401'!$A21</f>
        <v>0.016166666666666666</v>
      </c>
      <c r="I20" s="7">
        <f>0.01*(('[7]HJAN0902'!$K21/(0.25*(9-'[7]HJAN0902'!$F21)))+('[7]HJAN0902'!$N21/(0.25*(9-'[7]HJAN0902'!$G21))))/'[7]HJAN0902'!$A21</f>
        <v>0.006412698412698412</v>
      </c>
      <c r="J20" s="7">
        <f>0.01*(('[8]HJAN2102 '!$K21/(0.25*(9-'[8]HJAN2102 '!$F21)))+('[8]HJAN2102 '!$N21/(0.25*(9-'[8]HJAN2102 '!$G21))))/'[8]HJAN2102 '!$A21</f>
        <v>0.014703703703703705</v>
      </c>
      <c r="K20" s="7">
        <f>0.01*(('[9]HFEB0402'!$K21/(0.25*(9-'[9]HFEB0402'!$F21)))+('[9]HFEB0402'!$N21/(0.25*(9-'[9]HFEB0402'!$G21))))/'[9]HFEB0402'!$A21</f>
        <v>0.06470000000000001</v>
      </c>
      <c r="L20" s="7">
        <f>0.01*(('[10]HFEB1802'!$K21/(0.25*(9-'[10]HFEB1802'!$F21)))+('[10]HFEB1802'!$N21/(0.25*(9-'[10]HFEB1802'!$G21))))/'[10]HFEB1802'!$A21</f>
        <v>0.03380952380952382</v>
      </c>
      <c r="M20" s="7">
        <f>0.01*(('[11]HMAR0402  '!$K21/(0.25*(9-'[11]HMAR0402  '!$F21)))+('[11]HMAR0402  '!$N21/(0.25*(9-'[11]HMAR0402  '!$G21))))/'[11]HMAR0402  '!$A21</f>
        <v>0.024031407407407408</v>
      </c>
      <c r="N20" s="7">
        <f>0.01*(('[12]HMAR1802'!$K21/(0.25*(9-'[12]HMAR1802'!$F21)))+('[12]HMAR1802'!$N21/(0.25*(9-'[12]HMAR1802'!$G21))))/'[12]HMAR1802'!$A21</f>
        <v>0.016042962962962964</v>
      </c>
      <c r="O20" s="7">
        <f>0.01*(('[13]HAPR0102'!$K21/(0.25*(9-'[13]HAPR0102'!$F21)))+('[13]HAPR0102'!$N21/(0.25*(9-'[13]HAPR0102'!$G21))))/'[13]HAPR0102'!$A21</f>
        <v>0.01784615384615385</v>
      </c>
      <c r="P20" s="7">
        <f>0.01*(('[14]HAPR1502  '!$K21/(0.25*(9-'[14]HAPR1502  '!$F21)))+('[14]HAPR1502  '!$N21/(0.25*(9-'[14]HAPR1502  '!$G21))))/'[14]HAPR1502  '!$A21</f>
        <v>0.019008547008547007</v>
      </c>
      <c r="Q20" s="7">
        <f>0.01*(('[15]HAPR2902'!$K21/(0.25*(9-'[15]HAPR2902'!$F21)))+('[15]HAPR2902'!$N21/(0.25*(9-'[15]HAPR2902'!$G21))))/'[15]HAPR2902'!$A21</f>
        <v>0.018598290598290598</v>
      </c>
      <c r="R20" s="7">
        <f>0.01*(('[16]HMAY1302 '!$K21/(0.25*(9-'[16]HMAY1302 '!$F21)))+('[16]HMAY1302 '!$N21/(0.25*(9-'[16]HMAY1302 '!$G21))))/'[16]HMAY1302 '!$A21</f>
        <v>0.013896296296296297</v>
      </c>
      <c r="S20" s="7">
        <f>0.01*(('[17]HMAY2702'!$K21/(0.25*(9-'[17]HMAY2702'!$F21)))+('[17]HMAY2702'!$N21/(0.25*(9-'[17]HMAY2702'!$G21))))/'[17]HMAY2702'!$A21</f>
        <v>0.018576923076923078</v>
      </c>
      <c r="T20" s="7">
        <f>0.01*(('[18]HJUN1002'!$K21/(0.25*(9-'[18]HJUN1002'!$F21)))+('[18]HJUN1002'!$N21/(0.25*(9-'[18]HJUN1002'!$G21))))/'[18]HJUN1002'!$A21</f>
        <v>0.010380952380952381</v>
      </c>
      <c r="U20" s="7">
        <f>0.01*(('[19]HJUN2402'!$K21/(0.25*(9-'[19]HJUN2402'!$F21)))+('[19]HJUN2402'!$N21/(0.25*(9-'[19]HJUN2402'!$G21))))/'[19]HJUN2402'!$A21</f>
        <v>0.027902518518518517</v>
      </c>
      <c r="V20" s="7">
        <f>0.01*(('[20]HJUL802'!$K21/(0.25*(9-'[20]HJUL802'!$F21)))+('[20]HJUL802'!$N21/(0.25*(9-'[20]HJUL802'!$G21))))/'[20]HJUL802'!$A21</f>
        <v>0.013497435897435897</v>
      </c>
      <c r="W20" s="7">
        <f>0.01*(('[21]HJUL2202'!$K21/(0.25*(9-'[21]HJUL2202'!$F21)))+('[21]HJUL2202'!$N21/(0.25*(9-'[21]HJUL2202'!$G21))))/'[21]HJUL2202'!$A21</f>
        <v>0.02</v>
      </c>
      <c r="X20" s="7">
        <f>0.01*(('[22] HAUG0502'!$K21/(0.25*(9-'[22] HAUG0502'!$F21)))+('[22] HAUG0502'!$N21/(0.25*(9-'[22] HAUG0502'!$G21))))/'[22] HAUG0502'!$A21</f>
        <v>0.010444444444444445</v>
      </c>
      <c r="Y20" s="7">
        <f>0.01*(('[23]HAUG1902'!$K21/(0.25*(9-'[23]HAUG1902'!$F21)))+('[23]HAUG1902'!$N21/(0.25*(9-'[23]HAUG1902'!$G21))))/'[23]HAUG1902'!$A21</f>
        <v>0.014785185185185184</v>
      </c>
      <c r="Z20" s="7">
        <f>0.01*(('[24]HSEP0202'!$K21/(0.25*(9-'[24]HSEP0202'!$F21)))+('[24]HSEP0202'!$N21/(0.25*(9-'[24]HSEP0202'!$G21))))/'[24]HSEP0202'!$A21</f>
        <v>0.008698412698412698</v>
      </c>
      <c r="AA20" s="7">
        <f>0.01*(('[25]HSEP1602'!$K21/(0.25*(9-'[25]HSEP1602'!$F21)))+('[25]HSEP1602'!$N21/(0.25*(9-'[25]HSEP1602'!$G21))))/'[25]HSEP1602'!$A21</f>
        <v>0.011818962962962965</v>
      </c>
      <c r="AB20" s="7">
        <f>0.01*(('[26]H30SEP02'!$K21/(0.25*(9-'[26]H30SEP02'!$F21)))+('[26]H30SEP02'!$N21/(0.25*(9-'[26]H30SEP02'!$G21))))/'[26]H30SEP02'!$A21</f>
        <v>0.016555555555555556</v>
      </c>
    </row>
    <row r="21" spans="2:28" ht="12">
      <c r="B21" s="5" t="s">
        <v>11</v>
      </c>
      <c r="C21" s="7">
        <f>0.01*(('[1]HOCT1501'!$K22/(0.25*(9-'[1]HOCT1501'!$F22)))+('[1]HOCT1501'!$N22/(0.25*(9-'[1]HOCT1501'!$G22))))/'[1]HOCT1501'!$A22</f>
        <v>0.025465714285714286</v>
      </c>
      <c r="D21" s="7">
        <f>0.01*(('[2]HOCT2901  '!$K22/(0.25*(9-'[2]HOCT2901  '!$F22)))+('[2]HOCT2901  '!$N22/(0.25*(9-'[2]HOCT2901  '!$G22))))/'[2]HOCT2901  '!$A22</f>
        <v>0.03253968253968254</v>
      </c>
      <c r="E21" s="7">
        <f>0.01*(('[3]HNOV1201  )'!$K22/(0.25*(9-'[3]HNOV1201  )'!$F22)))+('[3]HNOV1201  )'!$N22/(0.25*(9-'[3]HNOV1201  )'!$G22))))/'[3]HNOV1201  )'!$A22</f>
        <v>0.033959365079365075</v>
      </c>
      <c r="F21" s="7">
        <f>0.01*(('[4]HNOV2601 '!$K22/(0.25*(9-'[4]HNOV2601 '!$F22)))+('[4]HNOV2601 '!$N22/(0.25*(9-'[4]HNOV2601 '!$G22))))/'[4]HNOV2601 '!$A22</f>
        <v>0.03231703703703704</v>
      </c>
      <c r="G21" s="7">
        <f>0.01*(('[5]HDEC1001'!$K22/(0.25*(9-'[5]HDEC1001'!$F22)))+('[5]HDEC1001'!$N22/(0.25*(9-'[5]HDEC1001'!$G22))))/'[5]HDEC1001'!$A22</f>
        <v>0.029094017094017096</v>
      </c>
      <c r="H21" s="7">
        <f>0.01*(('[6]HDEC2401'!$K22/(0.25*(9-'[6]HDEC2401'!$F22)))+('[6]HDEC2401'!$N22/(0.25*(9-'[6]HDEC2401'!$G22))))/'[6]HDEC2401'!$A22</f>
        <v>0.02052777777777778</v>
      </c>
      <c r="I21" s="7">
        <f>0.01*(('[7]HJAN0902'!$K22/(0.25*(9-'[7]HJAN0902'!$F22)))+('[7]HJAN0902'!$N22/(0.25*(9-'[7]HJAN0902'!$G22))))/'[7]HJAN0902'!$A22</f>
        <v>0.013895042735042737</v>
      </c>
      <c r="J21" s="7">
        <f>0.01*(('[8]HJAN2102 '!$K22/(0.25*(9-'[8]HJAN2102 '!$F22)))+('[8]HJAN2102 '!$N22/(0.25*(9-'[8]HJAN2102 '!$G22))))/'[8]HJAN2102 '!$A22</f>
        <v>0.01805128205128205</v>
      </c>
      <c r="K21" s="7">
        <f>0.01*(('[9]HFEB0402'!$K22/(0.25*(9-'[9]HFEB0402'!$F22)))+('[9]HFEB0402'!$N22/(0.25*(9-'[9]HFEB0402'!$G22))))/'[9]HFEB0402'!$A22</f>
        <v>0.02780952380952381</v>
      </c>
      <c r="L21" s="7">
        <f>0.01*(('[10]HFEB1802'!$K22/(0.25*(9-'[10]HFEB1802'!$F22)))+('[10]HFEB1802'!$N22/(0.25*(9-'[10]HFEB1802'!$G22))))/'[10]HFEB1802'!$A22</f>
        <v>0.028444444444444446</v>
      </c>
      <c r="M21" s="7">
        <f>0.01*(('[11]HMAR0402  '!$K22/(0.25*(9-'[11]HMAR0402  '!$F22)))+('[11]HMAR0402  '!$N22/(0.25*(9-'[11]HMAR0402  '!$G22))))/'[11]HMAR0402  '!$A22</f>
        <v>0.036351703703703706</v>
      </c>
      <c r="N21" s="7">
        <f>0.01*(('[12]HMAR1802'!$K22/(0.25*(9-'[12]HMAR1802'!$F22)))+('[12]HMAR1802'!$N22/(0.25*(9-'[12]HMAR1802'!$G22))))/'[12]HMAR1802'!$A22</f>
        <v>0.028562962962962967</v>
      </c>
      <c r="O21" s="7">
        <f>0.01*(('[13]HAPR0102'!$K22/(0.25*(9-'[13]HAPR0102'!$F22)))+('[13]HAPR0102'!$N22/(0.25*(9-'[13]HAPR0102'!$G22))))/'[13]HAPR0102'!$A22</f>
        <v>0.022256410256410255</v>
      </c>
      <c r="P21" s="7">
        <f>0.01*(('[14]HAPR1502  '!$K22/(0.25*(9-'[14]HAPR1502  '!$F22)))+('[14]HAPR1502  '!$N22/(0.25*(9-'[14]HAPR1502  '!$G22))))/'[14]HAPR1502  '!$A22</f>
        <v>0.021914529914529912</v>
      </c>
      <c r="Q21" s="7">
        <f>0.01*(('[15]HAPR2902'!$K22/(0.25*(9-'[15]HAPR2902'!$F22)))+('[15]HAPR2902'!$N22/(0.25*(9-'[15]HAPR2902'!$G22))))/'[15]HAPR2902'!$A22</f>
        <v>0.03234920634920635</v>
      </c>
      <c r="R21" s="7">
        <f>0.01*(('[16]HMAY1302 '!$K22/(0.25*(9-'[16]HMAY1302 '!$F22)))+('[16]HMAY1302 '!$N22/(0.25*(9-'[16]HMAY1302 '!$G22))))/'[16]HMAY1302 '!$A22</f>
        <v>0.03638095238095238</v>
      </c>
      <c r="S21" s="7">
        <f>0.01*(('[17]HMAY2702'!$K22/(0.25*(9-'[17]HMAY2702'!$F22)))+('[17]HMAY2702'!$N22/(0.25*(9-'[17]HMAY2702'!$G22))))/'[17]HMAY2702'!$A22</f>
        <v>0.035873015873015876</v>
      </c>
      <c r="T21" s="7">
        <f>0.01*(('[18]HJUN1002'!$K22/(0.25*(9-'[18]HJUN1002'!$F22)))+('[18]HJUN1002'!$N22/(0.25*(9-'[18]HJUN1002'!$G22))))/'[18]HJUN1002'!$A22</f>
        <v>0.026253968253968255</v>
      </c>
      <c r="U21" s="7">
        <f>0.01*(('[19]HJUN2402'!$K22/(0.25*(9-'[19]HJUN2402'!$F22)))+('[19]HJUN2402'!$N22/(0.25*(9-'[19]HJUN2402'!$G22))))/'[19]HJUN2402'!$A22</f>
        <v>0.028503703703703708</v>
      </c>
      <c r="V21" s="7">
        <f>0.01*(('[20]HJUL802'!$K22/(0.25*(9-'[20]HJUL802'!$F22)))+('[20]HJUL802'!$N22/(0.25*(9-'[20]HJUL802'!$G22))))/'[20]HJUL802'!$A22</f>
        <v>0.02635897435897436</v>
      </c>
      <c r="W21" s="7">
        <f>0.01*(('[21]HJUL2202'!$K22/(0.25*(9-'[21]HJUL2202'!$F22)))+('[21]HJUL2202'!$N22/(0.25*(9-'[21]HJUL2202'!$G22))))/'[21]HJUL2202'!$A22</f>
        <v>0.03351079365079366</v>
      </c>
      <c r="X21" s="7">
        <f>0.01*(('[22] HAUG0502'!$K22/(0.25*(9-'[22] HAUG0502'!$F22)))+('[22] HAUG0502'!$N22/(0.25*(9-'[22] HAUG0502'!$G22))))/'[22] HAUG0502'!$A22</f>
        <v>0.022222222222222223</v>
      </c>
      <c r="Y21" s="7">
        <f>0.01*(('[23]HAUG1902'!$K22/(0.25*(9-'[23]HAUG1902'!$F22)))+('[23]HAUG1902'!$N22/(0.25*(9-'[23]HAUG1902'!$G22))))/'[23]HAUG1902'!$A22</f>
        <v>0.019496296296296296</v>
      </c>
      <c r="Z21" s="7">
        <f>0.01*(('[24]HSEP0202'!$K22/(0.25*(9-'[24]HSEP0202'!$F22)))+('[24]HSEP0202'!$N22/(0.25*(9-'[24]HSEP0202'!$G22))))/'[24]HSEP0202'!$A22</f>
        <v>0.021346031746031748</v>
      </c>
      <c r="AA21" s="7">
        <f>0.01*(('[25]HSEP1602'!$K22/(0.25*(9-'[25]HSEP1602'!$F22)))+('[25]HSEP1602'!$N22/(0.25*(9-'[25]HSEP1602'!$G22))))/'[25]HSEP1602'!$A22</f>
        <v>0.013629629629629629</v>
      </c>
      <c r="AB21" s="7">
        <f>0.01*(('[26]H30SEP02'!$K22/(0.25*(9-'[26]H30SEP02'!$F22)))+('[26]H30SEP02'!$N22/(0.25*(9-'[26]H30SEP02'!$G22))))/'[26]H30SEP02'!$A22</f>
        <v>0.032962962962962965</v>
      </c>
    </row>
    <row r="22" spans="2:28" ht="12">
      <c r="B22" s="5" t="s">
        <v>12</v>
      </c>
      <c r="C22" s="7">
        <f>0.01*(('[1]HOCT1501'!$K23/(0.25*(9-'[1]HOCT1501'!$F23)))+('[1]HOCT1501'!$N23/(0.25*(9-'[1]HOCT1501'!$G23))))/'[1]HOCT1501'!$A23</f>
        <v>0.029939047619047622</v>
      </c>
      <c r="D22" s="7">
        <f>0.01*(('[2]HOCT2901  '!$K23/(0.25*(9-'[2]HOCT2901  '!$F23)))+('[2]HOCT2901  '!$N23/(0.25*(9-'[2]HOCT2901  '!$G23))))/'[2]HOCT2901  '!$A23</f>
        <v>0.028444444444444446</v>
      </c>
      <c r="E22" s="7">
        <f>0.01*(('[3]HNOV1201  )'!$K23/(0.25*(9-'[3]HNOV1201  )'!$F23)))+('[3]HNOV1201  )'!$N23/(0.25*(9-'[3]HNOV1201  )'!$G23))))/'[3]HNOV1201  )'!$A23</f>
        <v>0.03292063492063492</v>
      </c>
      <c r="F22" s="7">
        <f>0.01*(('[4]HNOV2601 '!$K23/(0.25*(9-'[4]HNOV2601 '!$F23)))+('[4]HNOV2601 '!$N23/(0.25*(9-'[4]HNOV2601 '!$G23))))/'[4]HNOV2601 '!$A23</f>
        <v>0.018000000000000006</v>
      </c>
      <c r="G22" s="7">
        <f>0.01*(('[5]HDEC1001'!$K23/(0.25*(9-'[5]HDEC1001'!$F23)))+('[5]HDEC1001'!$N23/(0.25*(9-'[5]HDEC1001'!$G23))))/'[5]HDEC1001'!$A23</f>
        <v>0.02140825396825397</v>
      </c>
      <c r="H22" s="7">
        <f>0.01*(('[6]HDEC2401'!$K23/(0.25*(9-'[6]HDEC2401'!$F23)))+('[6]HDEC2401'!$N23/(0.25*(9-'[6]HDEC2401'!$G23))))/'[6]HDEC2401'!$A23</f>
        <v>0.014539682539682538</v>
      </c>
      <c r="I22" s="7">
        <f>0.01*(('[7]HJAN0902'!$K23/(0.25*(9-'[7]HJAN0902'!$F23)))+('[7]HJAN0902'!$N23/(0.25*(9-'[7]HJAN0902'!$G23))))/'[7]HJAN0902'!$A23</f>
        <v>0.01107138888888889</v>
      </c>
      <c r="J22" s="7">
        <f>0.01*(('[8]HJAN2102 '!$K23/(0.25*(9-'[8]HJAN2102 '!$F23)))+('[8]HJAN2102 '!$N23/(0.25*(9-'[8]HJAN2102 '!$G23))))/'[8]HJAN2102 '!$A23</f>
        <v>0.01456259259259259</v>
      </c>
      <c r="K22" s="7">
        <f>0.01*(('[9]HFEB0402'!$K23/(0.25*(9-'[9]HFEB0402'!$F23)))+('[9]HFEB0402'!$N23/(0.25*(9-'[9]HFEB0402'!$G23))))/'[9]HFEB0402'!$A23</f>
        <v>0.029746031746031746</v>
      </c>
      <c r="L22" s="7">
        <f>0.01*(('[10]HFEB1802'!$K23/(0.25*(9-'[10]HFEB1802'!$F23)))+('[10]HFEB1802'!$N23/(0.25*(9-'[10]HFEB1802'!$G23))))/'[10]HFEB1802'!$A23</f>
        <v>0.027682539682539687</v>
      </c>
      <c r="M22" s="7">
        <f>0.01*(('[11]HMAR0402  '!$K23/(0.25*(9-'[11]HMAR0402  '!$F23)))+('[11]HMAR0402  '!$N23/(0.25*(9-'[11]HMAR0402  '!$G23))))/'[11]HMAR0402  '!$A23</f>
        <v>0.029687703703703706</v>
      </c>
      <c r="N22" s="7">
        <f>0.01*(('[12]HMAR1802'!$K23/(0.25*(9-'[12]HMAR1802'!$F23)))+('[12]HMAR1802'!$N23/(0.25*(9-'[12]HMAR1802'!$G23))))/'[12]HMAR1802'!$A23</f>
        <v>0.023296388888888894</v>
      </c>
      <c r="O22" s="7">
        <f>0.01*(('[13]HAPR0102'!$K23/(0.25*(9-'[13]HAPR0102'!$F23)))+('[13]HAPR0102'!$N23/(0.25*(9-'[13]HAPR0102'!$G23))))/'[13]HAPR0102'!$A23</f>
        <v>0.018740740740740742</v>
      </c>
      <c r="P22" s="7">
        <f>0.01*(('[14]HAPR1502  '!$K23/(0.25*(9-'[14]HAPR1502  '!$F23)))+('[14]HAPR1502  '!$N23/(0.25*(9-'[14]HAPR1502  '!$G23))))/'[14]HAPR1502  '!$A23</f>
        <v>0.01347008547008547</v>
      </c>
      <c r="Q22" s="7">
        <f>0.01*(('[15]HAPR2902'!$K23/(0.25*(9-'[15]HAPR2902'!$F23)))+('[15]HAPR2902'!$N23/(0.25*(9-'[15]HAPR2902'!$G23))))/'[15]HAPR2902'!$A23</f>
        <v>0.02365079365079365</v>
      </c>
      <c r="R22" s="7">
        <f>0.01*(('[16]HMAY1302 '!$K23/(0.25*(9-'[16]HMAY1302 '!$F23)))+('[16]HMAY1302 '!$N23/(0.25*(9-'[16]HMAY1302 '!$G23))))/'[16]HMAY1302 '!$A23</f>
        <v>0.028465079365079367</v>
      </c>
      <c r="S22" s="7">
        <f>0.01*(('[17]HMAY2702'!$K23/(0.25*(9-'[17]HMAY2702'!$F23)))+('[17]HMAY2702'!$N23/(0.25*(9-'[17]HMAY2702'!$G23))))/'[17]HMAY2702'!$A23</f>
        <v>0.02225396825396825</v>
      </c>
      <c r="T22" s="7">
        <f>0.01*(('[18]HJUN1002'!$K23/(0.25*(9-'[18]HJUN1002'!$F23)))+('[18]HJUN1002'!$N23/(0.25*(9-'[18]HJUN1002'!$G23))))/'[18]HJUN1002'!$A23</f>
        <v>0.009746031746031747</v>
      </c>
      <c r="U22" s="7">
        <f>0.01*(('[19]HJUN2402'!$K23/(0.25*(9-'[19]HJUN2402'!$F23)))+('[19]HJUN2402'!$N23/(0.25*(9-'[19]HJUN2402'!$G23))))/'[19]HJUN2402'!$A23</f>
        <v>0.013066666666666667</v>
      </c>
      <c r="V22" s="7">
        <f>0.01*(('[20]HJUL802'!$K23/(0.25*(9-'[20]HJUL802'!$F23)))+('[20]HJUL802'!$N23/(0.25*(9-'[20]HJUL802'!$G23))))/'[20]HJUL802'!$A23</f>
        <v>0.022871794871794873</v>
      </c>
      <c r="W22" s="7">
        <f>0.01*(('[21]HJUL2202'!$K23/(0.25*(9-'[21]HJUL2202'!$F23)))+('[21]HJUL2202'!$N23/(0.25*(9-'[21]HJUL2202'!$G23))))/'[21]HJUL2202'!$A23</f>
        <v>0.016571428571428574</v>
      </c>
      <c r="X22" s="7">
        <f>0.01*(('[22] HAUG0502'!$K23/(0.25*(9-'[22] HAUG0502'!$F23)))+('[22] HAUG0502'!$N23/(0.25*(9-'[22] HAUG0502'!$G23))))/'[22] HAUG0502'!$A23</f>
        <v>0.009714285714285715</v>
      </c>
      <c r="Y22" s="7">
        <f>0.01*(('[23]HAUG1902'!$K23/(0.25*(9-'[23]HAUG1902'!$F23)))+('[23]HAUG1902'!$N23/(0.25*(9-'[23]HAUG1902'!$G23))))/'[23]HAUG1902'!$A23</f>
        <v>0.017015873015873016</v>
      </c>
      <c r="Z22" s="7">
        <f>0.01*(('[24]HSEP0202'!$K23/(0.25*(9-'[24]HSEP0202'!$F23)))+('[24]HSEP0202'!$N23/(0.25*(9-'[24]HSEP0202'!$G23))))/'[24]HSEP0202'!$A23</f>
        <v>0.013189206349206348</v>
      </c>
      <c r="AA22" s="7">
        <f>0.01*(('[25]HSEP1602'!$K23/(0.25*(9-'[25]HSEP1602'!$F23)))+('[25]HSEP1602'!$N23/(0.25*(9-'[25]HSEP1602'!$G23))))/'[25]HSEP1602'!$A23</f>
        <v>0.01034074074074074</v>
      </c>
      <c r="AB22" s="7">
        <f>0.01*(('[26]H30SEP02'!$K23/(0.25*(9-'[26]H30SEP02'!$F23)))+('[26]H30SEP02'!$N23/(0.25*(9-'[26]H30SEP02'!$G23))))/'[26]H30SEP02'!$A23</f>
        <v>0.021709401709401707</v>
      </c>
    </row>
    <row r="23" spans="2:28" ht="12">
      <c r="B23" s="5" t="s">
        <v>13</v>
      </c>
      <c r="C23" s="7">
        <f>0.01*(('[1]HOCT1501'!$K24/(0.25*(9-'[1]HOCT1501'!$F24)))+('[1]HOCT1501'!$N24/(0.25*(9-'[1]HOCT1501'!$G24))))/'[1]HOCT1501'!$A24</f>
        <v>0.019682539682539683</v>
      </c>
      <c r="D23" s="7">
        <f>0.01*(('[2]HOCT2901  '!$K24/(0.25*(9-'[2]HOCT2901  '!$F24)))+('[2]HOCT2901  '!$N24/(0.25*(9-'[2]HOCT2901  '!$G24))))/'[2]HOCT2901  '!$A24</f>
        <v>0.022776031746031745</v>
      </c>
      <c r="E23" s="7">
        <f>0.01*(('[3]HNOV1201  )'!$K24/(0.25*(9-'[3]HNOV1201  )'!$F24)))+('[3]HNOV1201  )'!$N24/(0.25*(9-'[3]HNOV1201  )'!$G24))))/'[3]HNOV1201  )'!$A24</f>
        <v>0.018476190476190476</v>
      </c>
      <c r="F23" s="7">
        <f>0.01*(('[4]HNOV2601 '!$K24/(0.25*(9-'[4]HNOV2601 '!$F24)))+('[4]HNOV2601 '!$N24/(0.25*(9-'[4]HNOV2601 '!$G24))))/'[4]HNOV2601 '!$A24</f>
        <v>0.01547904761904762</v>
      </c>
      <c r="G23" s="7">
        <f>0.01*(('[5]HDEC1001'!$K24/(0.25*(9-'[5]HDEC1001'!$F24)))+('[5]HDEC1001'!$N24/(0.25*(9-'[5]HDEC1001'!$G24))))/'[5]HDEC1001'!$A24</f>
        <v>0.026412698412698415</v>
      </c>
      <c r="H23" s="7">
        <f>0.01*(('[6]HDEC2401'!$K24/(0.25*(9-'[6]HDEC2401'!$F24)))+('[6]HDEC2401'!$N24/(0.25*(9-'[6]HDEC2401'!$G24))))/'[6]HDEC2401'!$A24</f>
        <v>0.019065079365079365</v>
      </c>
      <c r="I23" s="7">
        <f>0.01*(('[7]HJAN0902'!$K24/(0.25*(9-'[7]HJAN0902'!$F24)))+('[7]HJAN0902'!$N24/(0.25*(9-'[7]HJAN0902'!$G24))))/'[7]HJAN0902'!$A24</f>
        <v>0.007831111111111112</v>
      </c>
      <c r="J23" s="7">
        <f>0.01*(('[8]HJAN2102 '!$K24/(0.25*(9-'[8]HJAN2102 '!$F24)))+('[8]HJAN2102 '!$N24/(0.25*(9-'[8]HJAN2102 '!$G24))))/'[8]HJAN2102 '!$A24</f>
        <v>0.014592592592592593</v>
      </c>
      <c r="K23" s="7">
        <f>0.01*(('[9]HFEB0402'!$K24/(0.25*(9-'[9]HFEB0402'!$F24)))+('[9]HFEB0402'!$N24/(0.25*(9-'[9]HFEB0402'!$G24))))/'[9]HFEB0402'!$A24</f>
        <v>0.020031746031746032</v>
      </c>
      <c r="L23" s="7">
        <f>0.01*(('[10]HFEB1802'!$K24/(0.25*(9-'[10]HFEB1802'!$F24)))+('[10]HFEB1802'!$N24/(0.25*(9-'[10]HFEB1802'!$G24))))/'[10]HFEB1802'!$A24</f>
        <v>0.027428571428571434</v>
      </c>
      <c r="M23" s="7">
        <f>0.01*(('[11]HMAR0402  '!$K24/(0.25*(9-'[11]HMAR0402  '!$F24)))+('[11]HMAR0402  '!$N24/(0.25*(9-'[11]HMAR0402  '!$G24))))/'[11]HMAR0402  '!$A24</f>
        <v>0.02912859259259259</v>
      </c>
      <c r="N23" s="7">
        <f>0.01*(('[12]HMAR1802'!$K24/(0.25*(9-'[12]HMAR1802'!$F24)))+('[12]HMAR1802'!$N24/(0.25*(9-'[12]HMAR1802'!$G24))))/'[12]HMAR1802'!$A24</f>
        <v>0.027999999999999997</v>
      </c>
      <c r="O23" s="7">
        <f>0.01*(('[13]HAPR0102'!$K24/(0.25*(9-'[13]HAPR0102'!$F24)))+('[13]HAPR0102'!$N24/(0.25*(9-'[13]HAPR0102'!$G24))))/'[13]HAPR0102'!$A24</f>
        <v>0.018666666666666665</v>
      </c>
      <c r="P23" s="7">
        <f>0.01*(('[14]HAPR1502  '!$K24/(0.25*(9-'[14]HAPR1502  '!$F24)))+('[14]HAPR1502  '!$N24/(0.25*(9-'[14]HAPR1502  '!$G24))))/'[14]HAPR1502  '!$A24</f>
        <v>0.01094017094017094</v>
      </c>
      <c r="Q23" s="7">
        <f>0.01*(('[15]HAPR2902'!$K24/(0.25*(9-'[15]HAPR2902'!$F24)))+('[15]HAPR2902'!$N24/(0.25*(9-'[15]HAPR2902'!$G24))))/'[15]HAPR2902'!$A24</f>
        <v>0.015999999999999997</v>
      </c>
      <c r="R23" s="7">
        <f>0.01*(('[16]HMAY1302 '!$K24/(0.25*(9-'[16]HMAY1302 '!$F24)))+('[16]HMAY1302 '!$N24/(0.25*(9-'[16]HMAY1302 '!$G24))))/'[16]HMAY1302 '!$A24</f>
        <v>0.015355238095238097</v>
      </c>
      <c r="S23" s="7">
        <f>0.01*(('[17]HMAY2702'!$K24/(0.25*(9-'[17]HMAY2702'!$F24)))+('[17]HMAY2702'!$N24/(0.25*(9-'[17]HMAY2702'!$G24))))/'[17]HMAY2702'!$A24</f>
        <v>0.02282539682539683</v>
      </c>
      <c r="T23" s="7">
        <f>0.01*(('[18]HJUN1002'!$K24/(0.25*(9-'[18]HJUN1002'!$F24)))+('[18]HJUN1002'!$N24/(0.25*(9-'[18]HJUN1002'!$G24))))/'[18]HJUN1002'!$A24</f>
        <v>0.011714285714285714</v>
      </c>
      <c r="U23" s="7">
        <f>0.01*(('[19]HJUN2402'!$K24/(0.25*(9-'[19]HJUN2402'!$F24)))+('[19]HJUN2402'!$N24/(0.25*(9-'[19]HJUN2402'!$G24))))/'[19]HJUN2402'!$A24</f>
        <v>0.013362962962962964</v>
      </c>
      <c r="V23" s="7">
        <f>0.01*(('[20]HJUL802'!$K24/(0.25*(9-'[20]HJUL802'!$F24)))+('[20]HJUL802'!$N24/(0.25*(9-'[20]HJUL802'!$G24))))/'[20]HJUL802'!$A24</f>
        <v>0.017675213675213675</v>
      </c>
      <c r="W23" s="7">
        <f>0.01*(('[21]HJUL2202'!$K24/(0.25*(9-'[21]HJUL2202'!$F24)))+('[21]HJUL2202'!$N24/(0.25*(9-'[21]HJUL2202'!$G24))))/'[21]HJUL2202'!$A24</f>
        <v>0.011873015873015872</v>
      </c>
      <c r="X23" s="7">
        <f>0.01*(('[22] HAUG0502'!$K24/(0.25*(9-'[22] HAUG0502'!$F24)))+('[22] HAUG0502'!$N24/(0.25*(9-'[22] HAUG0502'!$G24))))/'[22] HAUG0502'!$A24</f>
        <v>0.01361904761904762</v>
      </c>
      <c r="Y23" s="7">
        <f>0.01*(('[23]HAUG1902'!$K24/(0.25*(9-'[23]HAUG1902'!$F24)))+('[23]HAUG1902'!$N24/(0.25*(9-'[23]HAUG1902'!$G24))))/'[23]HAUG1902'!$A24</f>
        <v>0.011682539682539681</v>
      </c>
      <c r="Z23" s="7">
        <f>0.01*(('[24]HSEP0202'!$K24/(0.25*(9-'[24]HSEP0202'!$F24)))+('[24]HSEP0202'!$N24/(0.25*(9-'[24]HSEP0202'!$G24))))/'[24]HSEP0202'!$A24</f>
        <v>0.010761904761904762</v>
      </c>
      <c r="AA23" s="7">
        <f>0.01*(('[25]HSEP1602'!$K24/(0.25*(9-'[25]HSEP1602'!$F24)))+('[25]HSEP1602'!$N24/(0.25*(9-'[25]HSEP1602'!$G24))))/'[25]HSEP1602'!$A24</f>
        <v>0.00797037037037037</v>
      </c>
      <c r="AB23" s="7">
        <f>0.01*(('[26]H30SEP02'!$K24/(0.25*(9-'[26]H30SEP02'!$F24)))+('[26]H30SEP02'!$N24/(0.25*(9-'[26]H30SEP02'!$G24))))/'[26]H30SEP02'!$A24</f>
        <v>0.012683760683760686</v>
      </c>
    </row>
    <row r="24" spans="2:28" ht="12">
      <c r="B24" s="5" t="s">
        <v>14</v>
      </c>
      <c r="C24" s="7">
        <f>0.01*(('[1]HOCT1501'!$K25/(0.25*(9-'[1]HOCT1501'!$F25)))+('[1]HOCT1501'!$N25/(0.25*(9-'[1]HOCT1501'!$G25))))/'[1]HOCT1501'!$A25</f>
        <v>0.02328205128205128</v>
      </c>
      <c r="D24" s="7">
        <f>0.01*(('[2]HOCT2901  '!$K25/(0.25*(9-'[2]HOCT2901  '!$F25)))+('[2]HOCT2901  '!$N25/(0.25*(9-'[2]HOCT2901  '!$G25))))/'[2]HOCT2901  '!$A25</f>
        <v>0.019682539682539683</v>
      </c>
      <c r="E24" s="7">
        <f>0.01*(('[3]HNOV1201  )'!$K25/(0.25*(9-'[3]HNOV1201  )'!$F25)))+('[3]HNOV1201  )'!$N25/(0.25*(9-'[3]HNOV1201  )'!$G25))))/'[3]HNOV1201  )'!$A25</f>
        <v>0.024563174603174604</v>
      </c>
      <c r="F24" s="7">
        <f>0.01*(('[4]HNOV2601 '!$K25/(0.25*(9-'[4]HNOV2601 '!$F25)))+('[4]HNOV2601 '!$N25/(0.25*(9-'[4]HNOV2601 '!$G25))))/'[4]HNOV2601 '!$A25</f>
        <v>0.01823348148148148</v>
      </c>
      <c r="G24" s="7">
        <f>0.01*(('[5]HDEC1001'!$K25/(0.25*(9-'[5]HDEC1001'!$F25)))+('[5]HDEC1001'!$N25/(0.25*(9-'[5]HDEC1001'!$G25))))/'[5]HDEC1001'!$A25</f>
        <v>0.020772649572649574</v>
      </c>
      <c r="H24" s="7">
        <f>0.01*(('[6]HDEC2401'!$K25/(0.25*(9-'[6]HDEC2401'!$F25)))+('[6]HDEC2401'!$N25/(0.25*(9-'[6]HDEC2401'!$G25))))/'[6]HDEC2401'!$A25</f>
        <v>0.014999444444444444</v>
      </c>
      <c r="I24" s="7">
        <f>0.01*(('[7]HJAN0902'!$K25/(0.25*(9-'[7]HJAN0902'!$F25)))+('[7]HJAN0902'!$N25/(0.25*(9-'[7]HJAN0902'!$G25))))/'[7]HJAN0902'!$A25</f>
        <v>0.018900444444444445</v>
      </c>
      <c r="J24" s="7">
        <f>0.01*(('[8]HJAN2102 '!$K25/(0.25*(9-'[8]HJAN2102 '!$F25)))+('[8]HJAN2102 '!$N25/(0.25*(9-'[8]HJAN2102 '!$G25))))/'[8]HJAN2102 '!$A25</f>
        <v>0.01204040404040404</v>
      </c>
      <c r="K24" s="7">
        <f>0.01*(('[9]HFEB0402'!$K25/(0.25*(9-'[9]HFEB0402'!$F25)))+('[9]HFEB0402'!$N25/(0.25*(9-'[9]HFEB0402'!$G25))))/'[9]HFEB0402'!$A25</f>
        <v>0.024193777777777776</v>
      </c>
      <c r="L24" s="7">
        <f>0.01*(('[10]HFEB1802'!$K25/(0.25*(9-'[10]HFEB1802'!$F25)))+('[10]HFEB1802'!$N25/(0.25*(9-'[10]HFEB1802'!$G25))))/'[10]HFEB1802'!$A25</f>
        <v>0.026984126984126982</v>
      </c>
      <c r="M24" s="7">
        <f>0.01*(('[11]HMAR0402  '!$K25/(0.25*(9-'[11]HMAR0402  '!$F25)))+('[11]HMAR0402  '!$N25/(0.25*(9-'[11]HMAR0402  '!$G25))))/'[11]HMAR0402  '!$A25</f>
        <v>0.03311111111111111</v>
      </c>
      <c r="N24" s="7">
        <f>0.01*(('[12]HMAR1802'!$K25/(0.25*(9-'[12]HMAR1802'!$F25)))+('[12]HMAR1802'!$N25/(0.25*(9-'[12]HMAR1802'!$G25))))/'[12]HMAR1802'!$A25</f>
        <v>0.025372222222222223</v>
      </c>
      <c r="O24" s="7">
        <f>0.01*(('[13]HAPR0102'!$K25/(0.25*(9-'[13]HAPR0102'!$F25)))+('[13]HAPR0102'!$N25/(0.25*(9-'[13]HAPR0102'!$G25))))/'[13]HAPR0102'!$A25</f>
        <v>0.029317142857142854</v>
      </c>
      <c r="P24" s="7">
        <f>0.01*(('[14]HAPR1502  '!$K25/(0.25*(9-'[14]HAPR1502  '!$F25)))+('[14]HAPR1502  '!$N25/(0.25*(9-'[14]HAPR1502  '!$G25))))/'[14]HAPR1502  '!$A25</f>
        <v>0.02016374269005848</v>
      </c>
      <c r="Q24" s="7">
        <f>0.01*(('[15]HAPR2902'!$K25/(0.25*(9-'[15]HAPR2902'!$F25)))+('[15]HAPR2902'!$N25/(0.25*(9-'[15]HAPR2902'!$G25))))/'[15]HAPR2902'!$A25</f>
        <v>0.02264444444444444</v>
      </c>
      <c r="R24" s="7">
        <f>0.01*(('[16]HMAY1302 '!$K25/(0.25*(9-'[16]HMAY1302 '!$F25)))+('[16]HMAY1302 '!$N25/(0.25*(9-'[16]HMAY1302 '!$G25))))/'[16]HMAY1302 '!$A25</f>
        <v>0.024942222222222223</v>
      </c>
      <c r="S24" s="7">
        <f>0.01*(('[17]HMAY2702'!$K25/(0.25*(9-'[17]HMAY2702'!$F25)))+('[17]HMAY2702'!$N25/(0.25*(9-'[17]HMAY2702'!$G25))))/'[17]HMAY2702'!$A25</f>
        <v>0.032926296296296294</v>
      </c>
      <c r="T24" s="7">
        <f>0.01*(('[18]HJUN1002'!$K25/(0.25*(9-'[18]HJUN1002'!$F25)))+('[18]HJUN1002'!$N25/(0.25*(9-'[18]HJUN1002'!$G25))))/'[18]HJUN1002'!$A25</f>
        <v>0.020310518518518516</v>
      </c>
      <c r="U24" s="7">
        <f>0.01*(('[19]HJUN2402'!$K25/(0.25*(9-'[19]HJUN2402'!$F25)))+('[19]HJUN2402'!$N25/(0.25*(9-'[19]HJUN2402'!$G25))))/'[19]HJUN2402'!$A25</f>
        <v>0.01872888888888889</v>
      </c>
      <c r="V24" s="7">
        <f>0.01*(('[20]HJUL802'!$K25/(0.25*(9-'[20]HJUL802'!$F25)))+('[20]HJUL802'!$N25/(0.25*(9-'[20]HJUL802'!$G25))))/'[20]HJUL802'!$A25</f>
        <v>0.01704472222222222</v>
      </c>
      <c r="W24" s="7">
        <f>0.01*(('[21]HJUL2202'!$K25/(0.25*(9-'[21]HJUL2202'!$F25)))+('[21]HJUL2202'!$N25/(0.25*(9-'[21]HJUL2202'!$G25))))/'[21]HJUL2202'!$A25</f>
        <v>0.0199025641025641</v>
      </c>
      <c r="X24" s="7">
        <f>0.01*(('[22] HAUG0502'!$K25/(0.25*(9-'[22] HAUG0502'!$F25)))+('[22] HAUG0502'!$N25/(0.25*(9-'[22] HAUG0502'!$G25))))/'[22] HAUG0502'!$A25</f>
        <v>0.008698412698412698</v>
      </c>
      <c r="Y24" s="7">
        <f>0.01*(('[23]HAUG1902'!$K25/(0.25*(9-'[23]HAUG1902'!$F25)))+('[23]HAUG1902'!$N25/(0.25*(9-'[23]HAUG1902'!$G25))))/'[23]HAUG1902'!$A25</f>
        <v>0.012740444444444445</v>
      </c>
      <c r="Z24" s="7">
        <f>0.01*(('[24]HSEP0202'!$K25/(0.25*(9-'[24]HSEP0202'!$F25)))+('[24]HSEP0202'!$N25/(0.25*(9-'[24]HSEP0202'!$G25))))/'[24]HSEP0202'!$A25</f>
        <v>0.02142857142857143</v>
      </c>
      <c r="AA24" s="7">
        <f>0.01*(('[25]HSEP1602'!$K25/(0.25*(9-'[25]HSEP1602'!$F25)))+('[25]HSEP1602'!$N25/(0.25*(9-'[25]HSEP1602'!$G25))))/'[25]HSEP1602'!$A25</f>
        <v>0.021570370370370368</v>
      </c>
      <c r="AB24" s="7">
        <f>0.01*(('[26]H30SEP02'!$K25/(0.25*(9-'[26]H30SEP02'!$F25)))+('[26]H30SEP02'!$N25/(0.25*(9-'[26]H30SEP02'!$G25))))/'[26]H30SEP02'!$A25</f>
        <v>0.021701818181818183</v>
      </c>
    </row>
    <row r="25" spans="2:28" ht="12">
      <c r="B25" s="5" t="s">
        <v>15</v>
      </c>
      <c r="C25" s="7">
        <f>0.01*(('[1]HOCT1501'!$K26/(0.25*(9-'[1]HOCT1501'!$F26)))+('[1]HOCT1501'!$N26/(0.25*(9-'[1]HOCT1501'!$G26))))/'[1]HOCT1501'!$A26</f>
        <v>0.023303931623931625</v>
      </c>
      <c r="D25" s="7">
        <f>0.01*(('[2]HOCT2901  '!$K26/(0.25*(9-'[2]HOCT2901  '!$F26)))+('[2]HOCT2901  '!$N26/(0.25*(9-'[2]HOCT2901  '!$G26))))/'[2]HOCT2901  '!$A26</f>
        <v>0.01857777777777778</v>
      </c>
      <c r="E25" s="7">
        <f>0.01*(('[3]HNOV1201  )'!$K26/(0.25*(9-'[3]HNOV1201  )'!$F26)))+('[3]HNOV1201  )'!$N26/(0.25*(9-'[3]HNOV1201  )'!$G26))))/'[3]HNOV1201  )'!$A26</f>
        <v>0.01176068376068376</v>
      </c>
      <c r="F25" s="7">
        <f>0.01*(('[4]HNOV2601 '!$K26/(0.25*(9-'[4]HNOV2601 '!$F26)))+('[4]HNOV2601 '!$N26/(0.25*(9-'[4]HNOV2601 '!$G26))))/'[4]HNOV2601 '!$A26</f>
        <v>0.03194074074074074</v>
      </c>
      <c r="G25" s="7">
        <f>0.01*(('[5]HDEC1001'!$K26/(0.25*(9-'[5]HDEC1001'!$F26)))+('[5]HDEC1001'!$N26/(0.25*(9-'[5]HDEC1001'!$G26))))/'[5]HDEC1001'!$A26</f>
        <v>0.026912820512820516</v>
      </c>
      <c r="H25" s="7">
        <f>0.01*(('[6]HDEC2401'!$K26/(0.25*(9-'[6]HDEC2401'!$F26)))+('[6]HDEC2401'!$N26/(0.25*(9-'[6]HDEC2401'!$G26))))/'[6]HDEC2401'!$A26</f>
        <v>0.010027777777777778</v>
      </c>
      <c r="I25" s="7">
        <f>0.01*(('[7]HJAN0902'!$K26/(0.25*(9-'[7]HJAN0902'!$F26)))+('[7]HJAN0902'!$N26/(0.25*(9-'[7]HJAN0902'!$G26))))/'[7]HJAN0902'!$A26</f>
        <v>0.007051851851851852</v>
      </c>
      <c r="J25" s="7">
        <f>0.01*(('[8]HJAN2102 '!$K26/(0.25*(9-'[8]HJAN2102 '!$F26)))+('[8]HJAN2102 '!$N26/(0.25*(9-'[8]HJAN2102 '!$G26))))/'[8]HJAN2102 '!$A26</f>
        <v>0.012117171717171719</v>
      </c>
      <c r="K25" s="7">
        <f>0.01*(('[9]HFEB0402'!$K26/(0.25*(9-'[9]HFEB0402'!$F26)))+('[9]HFEB0402'!$N26/(0.25*(9-'[9]HFEB0402'!$G26))))/'[9]HFEB0402'!$A26</f>
        <v>0.014611111111111113</v>
      </c>
      <c r="L25" s="7">
        <f>0.01*(('[10]HFEB1802'!$K26/(0.25*(9-'[10]HFEB1802'!$F26)))+('[10]HFEB1802'!$N26/(0.25*(9-'[10]HFEB1802'!$G26))))/'[10]HFEB1802'!$A26</f>
        <v>0.020825396825396823</v>
      </c>
      <c r="M25" s="7">
        <f>0.01*(('[11]HMAR0402  '!$K26/(0.25*(9-'[11]HMAR0402  '!$F26)))+('[11]HMAR0402  '!$N26/(0.25*(9-'[11]HMAR0402  '!$G26))))/'[11]HMAR0402  '!$A26</f>
        <v>0.024367301587301587</v>
      </c>
      <c r="N25" s="7">
        <f>0.01*(('[12]HMAR1802'!$K26/(0.25*(9-'[12]HMAR1802'!$F26)))+('[12]HMAR1802'!$N26/(0.25*(9-'[12]HMAR1802'!$G26))))/'[12]HMAR1802'!$A26</f>
        <v>0.014343434343434346</v>
      </c>
      <c r="O25" s="7">
        <f>0.01*(('[13]HAPR0102'!$K26/(0.25*(9-'[13]HAPR0102'!$F26)))+('[13]HAPR0102'!$N26/(0.25*(9-'[13]HAPR0102'!$G26))))/'[13]HAPR0102'!$A26</f>
        <v>0.01797385620915033</v>
      </c>
      <c r="P25" s="7">
        <f>0.01*(('[14]HAPR1502  '!$K26/(0.25*(9-'[14]HAPR1502  '!$F26)))+('[14]HAPR1502  '!$N26/(0.25*(9-'[14]HAPR1502  '!$G26))))/'[14]HAPR1502  '!$A26</f>
        <v>0.0071428571428571435</v>
      </c>
      <c r="Q25" s="7">
        <f>0.01*(('[15]HAPR2902'!$K26/(0.25*(9-'[15]HAPR2902'!$F26)))+('[15]HAPR2902'!$N26/(0.25*(9-'[15]HAPR2902'!$G26))))/'[15]HAPR2902'!$A26</f>
        <v>0.042761904761904765</v>
      </c>
      <c r="R25" s="7">
        <f>0.01*(('[16]HMAY1302 '!$K26/(0.25*(9-'[16]HMAY1302 '!$F26)))+('[16]HMAY1302 '!$N26/(0.25*(9-'[16]HMAY1302 '!$G26))))/'[16]HMAY1302 '!$A26</f>
        <v>0.021088</v>
      </c>
      <c r="S25" s="7">
        <f>0.01*(('[17]HMAY2702'!$K26/(0.25*(9-'[17]HMAY2702'!$F26)))+('[17]HMAY2702'!$N26/(0.25*(9-'[17]HMAY2702'!$G26))))/'[17]HMAY2702'!$A26</f>
        <v>0.013124444444444444</v>
      </c>
      <c r="T25" s="7">
        <f>0.01*(('[18]HJUN1002'!$K26/(0.25*(9-'[18]HJUN1002'!$F26)))+('[18]HJUN1002'!$N26/(0.25*(9-'[18]HJUN1002'!$G26))))/'[18]HJUN1002'!$A26</f>
        <v>0.018976068376068377</v>
      </c>
      <c r="U25" s="7">
        <f>0.01*(('[19]HJUN2402'!$K26/(0.25*(9-'[19]HJUN2402'!$F26)))+('[19]HJUN2402'!$N26/(0.25*(9-'[19]HJUN2402'!$G26))))/'[19]HJUN2402'!$A26</f>
        <v>0.01270222222222222</v>
      </c>
      <c r="V25" s="7">
        <f>0.01*(('[20]HJUL802'!$K26/(0.25*(9-'[20]HJUL802'!$F26)))+('[20]HJUL802'!$N26/(0.25*(9-'[20]HJUL802'!$G26))))/'[20]HJUL802'!$A26</f>
        <v>0.015777777777777776</v>
      </c>
      <c r="W25" s="7">
        <f>0.01*(('[21]HJUL2202'!$K26/(0.25*(9-'[21]HJUL2202'!$F26)))+('[21]HJUL2202'!$N26/(0.25*(9-'[21]HJUL2202'!$G26))))/'[21]HJUL2202'!$A26</f>
        <v>0.012825396825396825</v>
      </c>
      <c r="X25" s="7">
        <f>0.01*(('[22] HAUG0502'!$K26/(0.25*(9-'[22] HAUG0502'!$F26)))+('[22] HAUG0502'!$N26/(0.25*(9-'[22] HAUG0502'!$G26))))/'[22] HAUG0502'!$A26</f>
        <v>0.009606837606837608</v>
      </c>
      <c r="Y25" s="7">
        <f>0.01*(('[23]HAUG1902'!$K26/(0.25*(9-'[23]HAUG1902'!$F26)))+('[23]HAUG1902'!$N26/(0.25*(9-'[23]HAUG1902'!$G26))))/'[23]HAUG1902'!$A26</f>
        <v>0.010575686274509806</v>
      </c>
      <c r="Z25" s="7">
        <f>0.01*(('[24]HSEP0202'!$K26/(0.25*(9-'[24]HSEP0202'!$F26)))+('[24]HSEP0202'!$N26/(0.25*(9-'[24]HSEP0202'!$G26))))/'[24]HSEP0202'!$A26</f>
        <v>0.010666666666666668</v>
      </c>
      <c r="AA25" s="7">
        <f>0.01*(('[25]HSEP1602'!$K26/(0.25*(9-'[25]HSEP1602'!$F26)))+('[25]HSEP1602'!$N26/(0.25*(9-'[25]HSEP1602'!$G26))))/'[25]HSEP1602'!$A26</f>
        <v>0.010222222222222223</v>
      </c>
      <c r="AB25" s="7">
        <f>0.01*(('[26]H30SEP02'!$K26/(0.25*(9-'[26]H30SEP02'!$F26)))+('[26]H30SEP02'!$N26/(0.25*(9-'[26]H30SEP02'!$G26))))/'[26]H30SEP02'!$A26</f>
        <v>0.016126984126984125</v>
      </c>
    </row>
    <row r="26" spans="2:28" ht="12">
      <c r="B26" s="5" t="s">
        <v>16</v>
      </c>
      <c r="C26" s="7">
        <f>0.01*(('[1]HOCT1501'!$K27/(0.25*(9-'[1]HOCT1501'!$F27)))+('[1]HOCT1501'!$N27/(0.25*(9-'[1]HOCT1501'!$G27))))/'[1]HOCT1501'!$A27</f>
        <v>0.02234920634920635</v>
      </c>
      <c r="D26" s="7">
        <f>0.01*(('[2]HOCT2901  '!$K27/(0.25*(9-'[2]HOCT2901  '!$F27)))+('[2]HOCT2901  '!$N27/(0.25*(9-'[2]HOCT2901  '!$G27))))/'[2]HOCT2901  '!$A27</f>
        <v>0.030348571428571426</v>
      </c>
      <c r="E26" s="7">
        <f>0.01*(('[3]HNOV1201  )'!$K27/(0.25*(9-'[3]HNOV1201  )'!$F27)))+('[3]HNOV1201  )'!$N27/(0.25*(9-'[3]HNOV1201  )'!$G27))))/'[3]HNOV1201  )'!$A27</f>
        <v>0.01695238095238095</v>
      </c>
      <c r="F26" s="7">
        <f>0.01*(('[4]HNOV2601 '!$K27/(0.25*(9-'[4]HNOV2601 '!$F27)))+('[4]HNOV2601 '!$N27/(0.25*(9-'[4]HNOV2601 '!$G27))))/'[4]HNOV2601 '!$A27</f>
        <v>0.027170370370370376</v>
      </c>
      <c r="G26" s="7">
        <f>0.01*(('[5]HDEC1001'!$K27/(0.25*(9-'[5]HDEC1001'!$F27)))+('[5]HDEC1001'!$N27/(0.25*(9-'[5]HDEC1001'!$G27))))/'[5]HDEC1001'!$A27</f>
        <v>0.032547008547008545</v>
      </c>
      <c r="H26" s="7">
        <f>0.01*(('[6]HDEC2401'!$K27/(0.25*(9-'[6]HDEC2401'!$F27)))+('[6]HDEC2401'!$N27/(0.25*(9-'[6]HDEC2401'!$G27))))/'[6]HDEC2401'!$A27</f>
        <v>0.015511666666666667</v>
      </c>
      <c r="I26" s="7">
        <f>0.01*(('[7]HJAN0902'!$K27/(0.25*(9-'[7]HJAN0902'!$F27)))+('[7]HJAN0902'!$N27/(0.25*(9-'[7]HJAN0902'!$G27))))/'[7]HJAN0902'!$A27</f>
        <v>0.012063492063492064</v>
      </c>
      <c r="J26" s="7">
        <f>0.01*(('[8]HJAN2102 '!$K27/(0.25*(9-'[8]HJAN2102 '!$F27)))+('[8]HJAN2102 '!$N27/(0.25*(9-'[8]HJAN2102 '!$G27))))/'[8]HJAN2102 '!$A27</f>
        <v>0.014703703703703705</v>
      </c>
      <c r="K26" s="7">
        <f>0.01*(('[9]HFEB0402'!$K27/(0.25*(9-'[9]HFEB0402'!$F27)))+('[9]HFEB0402'!$N27/(0.25*(9-'[9]HFEB0402'!$G27))))/'[9]HFEB0402'!$A27</f>
        <v>0.019585185185185185</v>
      </c>
      <c r="L26" s="7">
        <f>0.01*(('[10]HFEB1802'!$K27/(0.25*(9-'[10]HFEB1802'!$F27)))+('[10]HFEB1802'!$N27/(0.25*(9-'[10]HFEB1802'!$G27))))/'[10]HFEB1802'!$A27</f>
        <v>0.030730158730158726</v>
      </c>
      <c r="M26" s="7">
        <f>0.01*(('[11]HMAR0402  '!$K27/(0.25*(9-'[11]HMAR0402  '!$F27)))+('[11]HMAR0402  '!$N27/(0.25*(9-'[11]HMAR0402  '!$G27))))/'[11]HMAR0402  '!$A27</f>
        <v>0.034577777777777784</v>
      </c>
      <c r="N26" s="7">
        <f>0.01*(('[12]HMAR1802'!$K27/(0.25*(9-'[12]HMAR1802'!$F27)))+('[12]HMAR1802'!$N27/(0.25*(9-'[12]HMAR1802'!$G27))))/'[12]HMAR1802'!$A27</f>
        <v>0.022962962962962963</v>
      </c>
      <c r="O26" s="7">
        <f>0.01*(('[13]HAPR0102'!$K27/(0.25*(9-'[13]HAPR0102'!$F27)))+('[13]HAPR0102'!$N27/(0.25*(9-'[13]HAPR0102'!$G27))))/'[13]HAPR0102'!$A27</f>
        <v>0.027104273504273507</v>
      </c>
      <c r="P26" s="7">
        <f>0.01*(('[14]HAPR1502  '!$K27/(0.25*(9-'[14]HAPR1502  '!$F27)))+('[14]HAPR1502  '!$N27/(0.25*(9-'[14]HAPR1502  '!$G27))))/'[14]HAPR1502  '!$A27</f>
        <v>0.010564102564102564</v>
      </c>
      <c r="Q26" s="7">
        <f>0.01*(('[15]HAPR2902'!$K27/(0.25*(9-'[15]HAPR2902'!$F27)))+('[15]HAPR2902'!$N27/(0.25*(9-'[15]HAPR2902'!$G27))))/'[15]HAPR2902'!$A27</f>
        <v>0.02735042735042735</v>
      </c>
      <c r="R26" s="7">
        <f>0.01*(('[16]HMAY1302 '!$K27/(0.25*(9-'[16]HMAY1302 '!$F27)))+('[16]HMAY1302 '!$N27/(0.25*(9-'[16]HMAY1302 '!$G27))))/'[16]HMAY1302 '!$A27</f>
        <v>0.01697362962962963</v>
      </c>
      <c r="S26" s="7">
        <f>0.01*(('[17]HMAY2702'!$K27/(0.25*(9-'[17]HMAY2702'!$F27)))+('[17]HMAY2702'!$N27/(0.25*(9-'[17]HMAY2702'!$G27))))/'[17]HMAY2702'!$A27</f>
        <v>0.02668478632478632</v>
      </c>
      <c r="T26" s="7">
        <f>0.01*(('[18]HJUN1002'!$K27/(0.25*(9-'[18]HJUN1002'!$F27)))+('[18]HJUN1002'!$N27/(0.25*(9-'[18]HJUN1002'!$G27))))/'[18]HJUN1002'!$A27</f>
        <v>0.009873015873015872</v>
      </c>
      <c r="U26" s="7">
        <f>0.01*(('[19]HJUN2402'!$K27/(0.25*(9-'[19]HJUN2402'!$F27)))+('[19]HJUN2402'!$N27/(0.25*(9-'[19]HJUN2402'!$G27))))/'[19]HJUN2402'!$A27</f>
        <v>0.018014814814814817</v>
      </c>
      <c r="V26" s="7">
        <f>0.01*(('[20]HJUL802'!$K27/(0.25*(9-'[20]HJUL802'!$F27)))+('[20]HJUL802'!$N27/(0.25*(9-'[20]HJUL802'!$G27))))/'[20]HJUL802'!$A27</f>
        <v>0.028660170940170943</v>
      </c>
      <c r="W26" s="7">
        <f>0.01*(('[21]HJUL2202'!$K27/(0.25*(9-'[21]HJUL2202'!$F27)))+('[21]HJUL2202'!$N27/(0.25*(9-'[21]HJUL2202'!$G27))))/'[21]HJUL2202'!$A27</f>
        <v>0.019777777777777776</v>
      </c>
      <c r="X26" s="7">
        <f>0.01*(('[22] HAUG0502'!$K27/(0.25*(9-'[22] HAUG0502'!$F27)))+('[22] HAUG0502'!$N27/(0.25*(9-'[22] HAUG0502'!$G27))))/'[22] HAUG0502'!$A27</f>
        <v>0.01707936507936508</v>
      </c>
      <c r="Y26" s="7">
        <f>0.01*(('[23]HAUG1902'!$K27/(0.25*(9-'[23]HAUG1902'!$F27)))+('[23]HAUG1902'!$N27/(0.25*(9-'[23]HAUG1902'!$G27))))/'[23]HAUG1902'!$A27</f>
        <v>0.012325925925925928</v>
      </c>
      <c r="Z26" s="7">
        <f>0.01*(('[24]HSEP0202'!$K27/(0.25*(9-'[24]HSEP0202'!$F27)))+('[24]HSEP0202'!$N27/(0.25*(9-'[24]HSEP0202'!$G27))))/'[24]HSEP0202'!$A27</f>
        <v>0.018825396825396825</v>
      </c>
      <c r="AA26" s="7">
        <f>0.01*(('[25]HSEP1602'!$K27/(0.25*(9-'[25]HSEP1602'!$F27)))+('[25]HSEP1602'!$N27/(0.25*(9-'[25]HSEP1602'!$G27))))/'[25]HSEP1602'!$A27</f>
        <v>0.010014814814814813</v>
      </c>
      <c r="AB26" s="7">
        <f>0.01*(('[26]H30SEP02'!$K27/(0.25*(9-'[26]H30SEP02'!$F27)))+('[26]H30SEP02'!$N27/(0.25*(9-'[26]H30SEP02'!$G27))))/'[26]H30SEP02'!$A27</f>
        <v>0.01814814814814815</v>
      </c>
    </row>
    <row r="27" spans="2:28" ht="12">
      <c r="B27" s="5" t="s">
        <v>17</v>
      </c>
      <c r="C27" s="7">
        <f>0.01*(('[1]HOCT1501'!$K28/(0.25*(9-'[1]HOCT1501'!$F28)))+('[1]HOCT1501'!$N28/(0.25*(9-'[1]HOCT1501'!$G28))))/'[1]HOCT1501'!$A28</f>
        <v>0.01765079365079365</v>
      </c>
      <c r="D27" s="7">
        <f>0.01*(('[2]HOCT2901  '!$K28/(0.25*(9-'[2]HOCT2901  '!$F28)))+('[2]HOCT2901  '!$N28/(0.25*(9-'[2]HOCT2901  '!$G28))))/'[2]HOCT2901  '!$A28</f>
        <v>0.019365079365079366</v>
      </c>
      <c r="E27" s="7">
        <f>0.01*(('[3]HNOV1201  )'!$K28/(0.25*(9-'[3]HNOV1201  )'!$F28)))+('[3]HNOV1201  )'!$N28/(0.25*(9-'[3]HNOV1201  )'!$G28))))/'[3]HNOV1201  )'!$A28</f>
        <v>0.016698412698412702</v>
      </c>
      <c r="F27" s="7">
        <f>0.01*(('[4]HNOV2601 '!$K28/(0.25*(9-'[4]HNOV2601 '!$F28)))+('[4]HNOV2601 '!$N28/(0.25*(9-'[4]HNOV2601 '!$G28))))/'[4]HNOV2601 '!$A28</f>
        <v>0.02646488888888889</v>
      </c>
      <c r="G27" s="7">
        <f>0.01*(('[5]HDEC1001'!$K28/(0.25*(9-'[5]HDEC1001'!$F28)))+('[5]HDEC1001'!$N28/(0.25*(9-'[5]HDEC1001'!$G28))))/'[5]HDEC1001'!$A28</f>
        <v>0.02731623931623932</v>
      </c>
      <c r="H27" s="7">
        <f>0.01*(('[6]HDEC2401'!$K28/(0.25*(9-'[6]HDEC2401'!$F28)))+('[6]HDEC2401'!$N28/(0.25*(9-'[6]HDEC2401'!$G28))))/'[6]HDEC2401'!$A28</f>
        <v>0.014027777777777778</v>
      </c>
      <c r="I27" s="7">
        <f>0.01*(('[7]HJAN0902'!$K28/(0.25*(9-'[7]HJAN0902'!$F28)))+('[7]HJAN0902'!$N28/(0.25*(9-'[7]HJAN0902'!$G28))))/'[7]HJAN0902'!$A28</f>
        <v>0.011428571428571429</v>
      </c>
      <c r="J27" s="7">
        <f>0.01*(('[8]HJAN2102 '!$K28/(0.25*(9-'[8]HJAN2102 '!$F28)))+('[8]HJAN2102 '!$N28/(0.25*(9-'[8]HJAN2102 '!$G28))))/'[8]HJAN2102 '!$A28</f>
        <v>0.011274074074074075</v>
      </c>
      <c r="K27" s="7">
        <f>0.01*(('[9]HFEB0402'!$K28/(0.25*(9-'[9]HFEB0402'!$F28)))+('[9]HFEB0402'!$N28/(0.25*(9-'[9]HFEB0402'!$G28))))/'[9]HFEB0402'!$A28</f>
        <v>0.01567733333333333</v>
      </c>
      <c r="L27" s="7">
        <f>0.01*(('[10]HFEB1802'!$K28/(0.25*(9-'[10]HFEB1802'!$F28)))+('[10]HFEB1802'!$N28/(0.25*(9-'[10]HFEB1802'!$G28))))/'[10]HFEB1802'!$A28</f>
        <v>0.020914285714285715</v>
      </c>
      <c r="M27" s="7">
        <f>0.01*(('[11]HMAR0402  '!$K28/(0.25*(9-'[11]HMAR0402  '!$F28)))+('[11]HMAR0402  '!$N28/(0.25*(9-'[11]HMAR0402  '!$G28))))/'[11]HMAR0402  '!$A28</f>
        <v>0.021807407407407404</v>
      </c>
      <c r="N27" s="7">
        <f>0.01*(('[12]HMAR1802'!$K28/(0.25*(9-'[12]HMAR1802'!$F28)))+('[12]HMAR1802'!$N28/(0.25*(9-'[12]HMAR1802'!$G28))))/'[12]HMAR1802'!$A28</f>
        <v>0.01653333333333333</v>
      </c>
      <c r="O27" s="7">
        <f>0.01*(('[13]HAPR0102'!$K28/(0.25*(9-'[13]HAPR0102'!$F28)))+('[13]HAPR0102'!$N28/(0.25*(9-'[13]HAPR0102'!$G28))))/'[13]HAPR0102'!$A28</f>
        <v>0.015829059829059827</v>
      </c>
      <c r="P27" s="7">
        <f>0.01*(('[14]HAPR1502  '!$K28/(0.25*(9-'[14]HAPR1502  '!$F28)))+('[14]HAPR1502  '!$N28/(0.25*(9-'[14]HAPR1502  '!$G28))))/'[14]HAPR1502  '!$A28</f>
        <v>0.014495726495726495</v>
      </c>
      <c r="Q27" s="7">
        <f>0.01*(('[15]HAPR2902'!$K28/(0.25*(9-'[15]HAPR2902'!$F28)))+('[15]HAPR2902'!$N28/(0.25*(9-'[15]HAPR2902'!$G28))))/'[15]HAPR2902'!$A28</f>
        <v>0.01682051282051282</v>
      </c>
      <c r="R27" s="7">
        <f>0.01*(('[16]HMAY1302 '!$K28/(0.25*(9-'[16]HMAY1302 '!$F28)))+('[16]HMAY1302 '!$N28/(0.25*(9-'[16]HMAY1302 '!$G28))))/'[16]HMAY1302 '!$A28</f>
        <v>0.011051851851851851</v>
      </c>
      <c r="S27" s="7">
        <f>0.01*(('[17]HMAY2702'!$K28/(0.25*(9-'[17]HMAY2702'!$F28)))+('[17]HMAY2702'!$N28/(0.25*(9-'[17]HMAY2702'!$G28))))/'[17]HMAY2702'!$A28</f>
        <v>0.016034188034188036</v>
      </c>
      <c r="T27" s="7">
        <f>0.01*(('[18]HJUN1002'!$K28/(0.25*(9-'[18]HJUN1002'!$F28)))+('[18]HJUN1002'!$N28/(0.25*(9-'[18]HJUN1002'!$G28))))/'[18]HJUN1002'!$A28</f>
        <v>0.008476190476190476</v>
      </c>
      <c r="U27" s="7">
        <f>0.01*(('[19]HJUN2402'!$K28/(0.25*(9-'[19]HJUN2402'!$F28)))+('[19]HJUN2402'!$N28/(0.25*(9-'[19]HJUN2402'!$G28))))/'[19]HJUN2402'!$A28</f>
        <v>0.01846666666666667</v>
      </c>
      <c r="V27" s="7">
        <f>0.01*(('[20]HJUL802'!$K28/(0.25*(9-'[20]HJUL802'!$F28)))+('[20]HJUL802'!$N28/(0.25*(9-'[20]HJUL802'!$G28))))/'[20]HJUL802'!$A28</f>
        <v>0.016273504273504272</v>
      </c>
      <c r="W27" s="7">
        <f>0.01*(('[21]HJUL2202'!$K28/(0.25*(9-'[21]HJUL2202'!$F28)))+('[21]HJUL2202'!$N28/(0.25*(9-'[21]HJUL2202'!$G28))))/'[21]HJUL2202'!$A28</f>
        <v>0.01695238095238095</v>
      </c>
      <c r="X27" s="7">
        <f>0.01*(('[22] HAUG0502'!$K28/(0.25*(9-'[22] HAUG0502'!$F28)))+('[22] HAUG0502'!$N28/(0.25*(9-'[22] HAUG0502'!$G28))))/'[22] HAUG0502'!$A28</f>
        <v>0.010190476190476193</v>
      </c>
      <c r="Y27" s="7">
        <f>0.01*(('[23]HAUG1902'!$K28/(0.25*(9-'[23]HAUG1902'!$F28)))+('[23]HAUG1902'!$N28/(0.25*(9-'[23]HAUG1902'!$G28))))/'[23]HAUG1902'!$A28</f>
        <v>0.011525925925925924</v>
      </c>
      <c r="Z27" s="7">
        <f>0.01*(('[24]HSEP0202'!$K28/(0.25*(9-'[24]HSEP0202'!$F28)))+('[24]HSEP0202'!$N28/(0.25*(9-'[24]HSEP0202'!$G28))))/'[24]HSEP0202'!$A28</f>
        <v>0.009428571428571429</v>
      </c>
      <c r="AA27" s="7">
        <f>0.01*(('[25]HSEP1602'!$K28/(0.25*(9-'[25]HSEP1602'!$F28)))+('[25]HSEP1602'!$N28/(0.25*(9-'[25]HSEP1602'!$G28))))/'[25]HSEP1602'!$A28</f>
        <v>0.009451851851851852</v>
      </c>
      <c r="AB27" s="7">
        <f>0.01*(('[26]H30SEP02'!$K28/(0.25*(9-'[26]H30SEP02'!$F28)))+('[26]H30SEP02'!$N28/(0.25*(9-'[26]H30SEP02'!$G28))))/'[26]H30SEP02'!$A28</f>
        <v>0.018666666666666665</v>
      </c>
    </row>
    <row r="28" spans="2:28" ht="12">
      <c r="B28" s="5" t="s">
        <v>18</v>
      </c>
      <c r="C28" s="7">
        <f>0.01*(('[1]HOCT1501'!$K29/(0.25*(9-'[1]HOCT1501'!$F29)))+('[1]HOCT1501'!$N29/(0.25*(9-'[1]HOCT1501'!$G29))))/'[1]HOCT1501'!$A29</f>
        <v>0.01542857142857143</v>
      </c>
      <c r="D28" s="7">
        <f>0.01*(('[2]HOCT2901  '!$K29/(0.25*(9-'[2]HOCT2901  '!$F29)))+('[2]HOCT2901  '!$N29/(0.25*(9-'[2]HOCT2901  '!$G29))))/'[2]HOCT2901  '!$A29</f>
        <v>0.014490158730158732</v>
      </c>
      <c r="E28" s="7">
        <f>0.01*(('[3]HNOV1201  )'!$K29/(0.25*(9-'[3]HNOV1201  )'!$F29)))+('[3]HNOV1201  )'!$N29/(0.25*(9-'[3]HNOV1201  )'!$G29))))/'[3]HNOV1201  )'!$A29</f>
        <v>0.013047619047619047</v>
      </c>
      <c r="F28" s="7">
        <f>0.01*(('[4]HNOV2601 '!$K29/(0.25*(9-'[4]HNOV2601 '!$F29)))+('[4]HNOV2601 '!$N29/(0.25*(9-'[4]HNOV2601 '!$G29))))/'[4]HNOV2601 '!$A29</f>
        <v>0.01809523809523809</v>
      </c>
      <c r="G28" s="7">
        <f>0.01*(('[5]HDEC1001'!$K29/(0.25*(9-'[5]HDEC1001'!$F29)))+('[5]HDEC1001'!$N29/(0.25*(9-'[5]HDEC1001'!$G29))))/'[5]HDEC1001'!$A29</f>
        <v>0.031111111111111114</v>
      </c>
      <c r="H28" s="7">
        <f>0.01*(('[6]HDEC2401'!$K29/(0.25*(9-'[6]HDEC2401'!$F29)))+('[6]HDEC2401'!$N29/(0.25*(9-'[6]HDEC2401'!$G29))))/'[6]HDEC2401'!$A29</f>
        <v>0.016082222222222223</v>
      </c>
      <c r="I28" s="7">
        <f>0.01*(('[7]HJAN0902'!$K29/(0.25*(9-'[7]HJAN0902'!$F29)))+('[7]HJAN0902'!$N29/(0.25*(9-'[7]HJAN0902'!$G29))))/'[7]HJAN0902'!$A29</f>
        <v>0.007462222222222223</v>
      </c>
      <c r="J28" s="7">
        <f>0.01*(('[8]HJAN2102 '!$K29/(0.25*(9-'[8]HJAN2102 '!$F29)))+('[8]HJAN2102 '!$N29/(0.25*(9-'[8]HJAN2102 '!$G29))))/'[8]HJAN2102 '!$A29</f>
        <v>0.015185185185185185</v>
      </c>
      <c r="K28" s="7">
        <f>0.01*(('[9]HFEB0402'!$K29/(0.25*(9-'[9]HFEB0402'!$F29)))+('[9]HFEB0402'!$N29/(0.25*(9-'[9]HFEB0402'!$G29))))/'[9]HFEB0402'!$A29</f>
        <v>0.01812698412698413</v>
      </c>
      <c r="L28" s="7">
        <f>0.01*(('[10]HFEB1802'!$K29/(0.25*(9-'[10]HFEB1802'!$F29)))+('[10]HFEB1802'!$N29/(0.25*(9-'[10]HFEB1802'!$G29))))/'[10]HFEB1802'!$A29</f>
        <v>0.038</v>
      </c>
      <c r="M28" s="7">
        <f>0.01*(('[11]HMAR0402  '!$K29/(0.25*(9-'[11]HMAR0402  '!$F29)))+('[11]HMAR0402  '!$N29/(0.25*(9-'[11]HMAR0402  '!$G29))))/'[11]HMAR0402  '!$A29</f>
        <v>0.017663703703703702</v>
      </c>
      <c r="N28" s="7">
        <f>0.01*(('[12]HMAR1802'!$K29/(0.25*(9-'[12]HMAR1802'!$F29)))+('[12]HMAR1802'!$N29/(0.25*(9-'[12]HMAR1802'!$G29))))/'[12]HMAR1802'!$A29</f>
        <v>0.018777777777777775</v>
      </c>
      <c r="O28" s="7">
        <f>0.01*(('[13]HAPR0102'!$K29/(0.25*(9-'[13]HAPR0102'!$F29)))+('[13]HAPR0102'!$N29/(0.25*(9-'[13]HAPR0102'!$G29))))/'[13]HAPR0102'!$A29</f>
        <v>0.023896666666666667</v>
      </c>
      <c r="P28" s="7">
        <f>0.01*(('[14]HAPR1502  '!$K29/(0.25*(9-'[14]HAPR1502  '!$F29)))+('[14]HAPR1502  '!$N29/(0.25*(9-'[14]HAPR1502  '!$G29))))/'[14]HAPR1502  '!$A29</f>
        <v>0.023074529914529913</v>
      </c>
      <c r="Q28" s="7">
        <f>0.01*(('[15]HAPR2902'!$K29/(0.25*(9-'[15]HAPR2902'!$F29)))+('[15]HAPR2902'!$N29/(0.25*(9-'[15]HAPR2902'!$G29))))/'[15]HAPR2902'!$A29</f>
        <v>0.02283746031746032</v>
      </c>
      <c r="R28" s="7">
        <f>0.01*(('[16]HMAY1302 '!$K29/(0.25*(9-'[16]HMAY1302 '!$F29)))+('[16]HMAY1302 '!$N29/(0.25*(9-'[16]HMAY1302 '!$G29))))/'[16]HMAY1302 '!$A29</f>
        <v>0.014539682539682538</v>
      </c>
      <c r="S28" s="7">
        <f>0.01*(('[17]HMAY2702'!$K29/(0.25*(9-'[17]HMAY2702'!$F29)))+('[17]HMAY2702'!$N29/(0.25*(9-'[17]HMAY2702'!$G29))))/'[17]HMAY2702'!$A29</f>
        <v>0.02380952380952381</v>
      </c>
      <c r="T28" s="7">
        <f>0.01*(('[18]HJUN1002'!$K29/(0.25*(9-'[18]HJUN1002'!$F29)))+('[18]HJUN1002'!$N29/(0.25*(9-'[18]HJUN1002'!$G29))))/'[18]HJUN1002'!$A29</f>
        <v>0.014892857142857143</v>
      </c>
      <c r="U28" s="7">
        <f>0.01*(('[19]HJUN2402'!$K29/(0.25*(9-'[19]HJUN2402'!$F29)))+('[19]HJUN2402'!$N29/(0.25*(9-'[19]HJUN2402'!$G29))))/'[19]HJUN2402'!$A29</f>
        <v>0.015407407407407406</v>
      </c>
      <c r="V28" s="7">
        <f>0.01*(('[20]HJUL802'!$K29/(0.25*(9-'[20]HJUL802'!$F29)))+('[20]HJUL802'!$N29/(0.25*(9-'[20]HJUL802'!$G29))))/'[20]HJUL802'!$A29</f>
        <v>0.02820512820512821</v>
      </c>
      <c r="W28" s="7">
        <f>0.01*(('[21]HJUL2202'!$K29/(0.25*(9-'[21]HJUL2202'!$F29)))+('[21]HJUL2202'!$N29/(0.25*(9-'[21]HJUL2202'!$G29))))/'[21]HJUL2202'!$A29</f>
        <v>0.02511111111111111</v>
      </c>
      <c r="X28" s="7">
        <f>0.01*(('[22] HAUG0502'!$K29/(0.25*(9-'[22] HAUG0502'!$F29)))+('[22] HAUG0502'!$N29/(0.25*(9-'[22] HAUG0502'!$G29))))/'[22] HAUG0502'!$A29</f>
        <v>0.013174603174603174</v>
      </c>
      <c r="Y28" s="7">
        <f>0.01*(('[23]HAUG1902'!$K29/(0.25*(9-'[23]HAUG1902'!$F29)))+('[23]HAUG1902'!$N29/(0.25*(9-'[23]HAUG1902'!$G29))))/'[23]HAUG1902'!$A29</f>
        <v>0.01090761904761905</v>
      </c>
      <c r="Z28" s="7">
        <f>0.01*(('[24]HSEP0202'!$K29/(0.25*(9-'[24]HSEP0202'!$F29)))+('[24]HSEP0202'!$N29/(0.25*(9-'[24]HSEP0202'!$G29))))/'[24]HSEP0202'!$A29</f>
        <v>0.012544761904761904</v>
      </c>
      <c r="AA28" s="7">
        <f>0.01*(('[25]HSEP1602'!$K29/(0.25*(9-'[25]HSEP1602'!$F29)))+('[25]HSEP1602'!$N29/(0.25*(9-'[25]HSEP1602'!$G29))))/'[25]HSEP1602'!$A29</f>
        <v>0.00957037037037037</v>
      </c>
      <c r="AB28" s="7">
        <f>0.01*(('[26]H30SEP02'!$K29/(0.25*(9-'[26]H30SEP02'!$F29)))+('[26]H30SEP02'!$N29/(0.25*(9-'[26]H30SEP02'!$G29))))/'[26]H30SEP02'!$A29</f>
        <v>0.01353846153846154</v>
      </c>
    </row>
    <row r="29" spans="2:28" ht="12">
      <c r="B29" s="5" t="s">
        <v>19</v>
      </c>
      <c r="C29" s="7">
        <f>0.01*(('[1]HOCT1501'!$K30/(0.25*(9-'[1]HOCT1501'!$F30)))+('[1]HOCT1501'!$N30/(0.25*(9-'[1]HOCT1501'!$G30))))/'[1]HOCT1501'!$A30</f>
        <v>0.020190476190476193</v>
      </c>
      <c r="D29" s="7">
        <f>0.01*(('[2]HOCT2901  '!$K30/(0.25*(9-'[2]HOCT2901  '!$F30)))+('[2]HOCT2901  '!$N30/(0.25*(9-'[2]HOCT2901  '!$G30))))/'[2]HOCT2901  '!$A30</f>
        <v>0.027873015873015872</v>
      </c>
      <c r="E29" s="7">
        <f>0.01*(('[3]HNOV1201  )'!$K30/(0.25*(9-'[3]HNOV1201  )'!$F30)))+('[3]HNOV1201  )'!$N30/(0.25*(9-'[3]HNOV1201  )'!$G30))))/'[3]HNOV1201  )'!$A30</f>
        <v>0.018825396825396825</v>
      </c>
      <c r="F29" s="7">
        <f>0.01*(('[4]HNOV2601 '!$K30/(0.25*(9-'[4]HNOV2601 '!$F30)))+('[4]HNOV2601 '!$N30/(0.25*(9-'[4]HNOV2601 '!$G30))))/'[4]HNOV2601 '!$A30</f>
        <v>0.01346031746031746</v>
      </c>
      <c r="G29" s="7">
        <f>0.01*(('[5]HDEC1001'!$K30/(0.25*(9-'[5]HDEC1001'!$F30)))+('[5]HDEC1001'!$N30/(0.25*(9-'[5]HDEC1001'!$G30))))/'[5]HDEC1001'!$A30</f>
        <v>0.017314603174603174</v>
      </c>
      <c r="H29" s="7">
        <f>0.01*(('[6]HDEC2401'!$K30/(0.25*(9-'[6]HDEC2401'!$F30)))+('[6]HDEC2401'!$N30/(0.25*(9-'[6]HDEC2401'!$G30))))/'[6]HDEC2401'!$A30</f>
        <v>0.01611746031746032</v>
      </c>
      <c r="I29" s="7">
        <f>0.01*(('[7]HJAN0902'!$K30/(0.25*(9-'[7]HJAN0902'!$F30)))+('[7]HJAN0902'!$N30/(0.25*(9-'[7]HJAN0902'!$G30))))/'[7]HJAN0902'!$A30</f>
        <v>0.007138888888888889</v>
      </c>
      <c r="J29" s="7">
        <f>0.01*(('[8]HJAN2102 '!$K30/(0.25*(9-'[8]HJAN2102 '!$F30)))+('[8]HJAN2102 '!$N30/(0.25*(9-'[8]HJAN2102 '!$G30))))/'[8]HJAN2102 '!$A30</f>
        <v>0.010407407407407409</v>
      </c>
      <c r="K29" s="7">
        <f>0.01*(('[9]HFEB0402'!$K30/(0.25*(9-'[9]HFEB0402'!$F30)))+('[9]HFEB0402'!$N30/(0.25*(9-'[9]HFEB0402'!$G30))))/'[9]HFEB0402'!$A30</f>
        <v>0.012205714285714283</v>
      </c>
      <c r="L29" s="7">
        <f>0.01*(('[10]HFEB1802'!$K30/(0.25*(9-'[10]HFEB1802'!$F30)))+('[10]HFEB1802'!$N30/(0.25*(9-'[10]HFEB1802'!$G30))))/'[10]HFEB1802'!$A30</f>
        <v>0.022603174603174604</v>
      </c>
      <c r="M29" s="7">
        <f>0.01*(('[11]HMAR0402  '!$K30/(0.25*(9-'[11]HMAR0402  '!$F30)))+('[11]HMAR0402  '!$N30/(0.25*(9-'[11]HMAR0402  '!$G30))))/'[11]HMAR0402  '!$A30</f>
        <v>0.019881481481481483</v>
      </c>
      <c r="N29" s="7">
        <f>0.01*(('[12]HMAR1802'!$K30/(0.25*(9-'[12]HMAR1802'!$F30)))+('[12]HMAR1802'!$N30/(0.25*(9-'[12]HMAR1802'!$G30))))/'[12]HMAR1802'!$A30</f>
        <v>0.015499999999999998</v>
      </c>
      <c r="O29" s="7">
        <f>0.01*(('[13]HAPR0102'!$K30/(0.25*(9-'[13]HAPR0102'!$F30)))+('[13]HAPR0102'!$N30/(0.25*(9-'[13]HAPR0102'!$G30))))/'[13]HAPR0102'!$A30</f>
        <v>0.02233333333333333</v>
      </c>
      <c r="P29" s="7">
        <f>0.01*(('[14]HAPR1502  '!$K30/(0.25*(9-'[14]HAPR1502  '!$F30)))+('[14]HAPR1502  '!$N30/(0.25*(9-'[14]HAPR1502  '!$G30))))/'[14]HAPR1502  '!$A30</f>
        <v>0.01752923076923077</v>
      </c>
      <c r="Q29" s="7">
        <f>0.01*(('[15]HAPR2902'!$K30/(0.25*(9-'[15]HAPR2902'!$F30)))+('[15]HAPR2902'!$N30/(0.25*(9-'[15]HAPR2902'!$G30))))/'[15]HAPR2902'!$A30</f>
        <v>0.02234920634920635</v>
      </c>
      <c r="R29" s="7">
        <f>0.01*(('[16]HMAY1302 '!$K30/(0.25*(9-'[16]HMAY1302 '!$F30)))+('[16]HMAY1302 '!$N30/(0.25*(9-'[16]HMAY1302 '!$G30))))/'[16]HMAY1302 '!$A30</f>
        <v>0.013241587301587305</v>
      </c>
      <c r="S29" s="7">
        <f>0.01*(('[17]HMAY2702'!$K30/(0.25*(9-'[17]HMAY2702'!$F30)))+('[17]HMAY2702'!$N30/(0.25*(9-'[17]HMAY2702'!$G30))))/'[17]HMAY2702'!$A30</f>
        <v>0.022857142857142857</v>
      </c>
      <c r="T29" s="7">
        <f>0.01*(('[18]HJUN1002'!$K30/(0.25*(9-'[18]HJUN1002'!$F30)))+('[18]HJUN1002'!$N30/(0.25*(9-'[18]HJUN1002'!$G30))))/'[18]HJUN1002'!$A30</f>
        <v>0.010730158730158729</v>
      </c>
      <c r="U29" s="7">
        <f>0.01*(('[19]HJUN2402'!$K30/(0.25*(9-'[19]HJUN2402'!$F30)))+('[19]HJUN2402'!$N30/(0.25*(9-'[19]HJUN2402'!$G30))))/'[19]HJUN2402'!$A30</f>
        <v>0.013679703703703701</v>
      </c>
      <c r="V29" s="7">
        <f>0.01*(('[20]HJUL802'!$K30/(0.25*(9-'[20]HJUL802'!$F30)))+('[20]HJUL802'!$N30/(0.25*(9-'[20]HJUL802'!$G30))))/'[20]HJUL802'!$A30</f>
        <v>0.02058119658119658</v>
      </c>
      <c r="W29" s="7">
        <f>0.01*(('[21]HJUL2202'!$K30/(0.25*(9-'[21]HJUL2202'!$F30)))+('[21]HJUL2202'!$N30/(0.25*(9-'[21]HJUL2202'!$G30))))/'[21]HJUL2202'!$A30</f>
        <v>0.019174603174603174</v>
      </c>
      <c r="X29" s="7">
        <f>0.01*(('[22] HAUG0502'!$K30/(0.25*(9-'[22] HAUG0502'!$F30)))+('[22] HAUG0502'!$N30/(0.25*(9-'[22] HAUG0502'!$G30))))/'[22] HAUG0502'!$A30</f>
        <v>0.014730158730158729</v>
      </c>
      <c r="Y29" s="7">
        <f>0.01*(('[23]HAUG1902'!$K30/(0.25*(9-'[23]HAUG1902'!$F30)))+('[23]HAUG1902'!$N30/(0.25*(9-'[23]HAUG1902'!$G30))))/'[23]HAUG1902'!$A30</f>
        <v>0.016698412698412702</v>
      </c>
      <c r="Z29" s="7">
        <f>0.01*(('[24]HSEP0202'!$K30/(0.25*(9-'[24]HSEP0202'!$F30)))+('[24]HSEP0202'!$N30/(0.25*(9-'[24]HSEP0202'!$G30))))/'[24]HSEP0202'!$A30</f>
        <v>0.016317460317460317</v>
      </c>
      <c r="AA29" s="7">
        <f>0.01*(('[25]HSEP1602'!$K30/(0.25*(9-'[25]HSEP1602'!$F30)))+('[25]HSEP1602'!$N30/(0.25*(9-'[25]HSEP1602'!$G30))))/'[25]HSEP1602'!$A30</f>
        <v>0.012444444444444445</v>
      </c>
      <c r="AB29" s="7">
        <f>0.01*(('[26]H30SEP02'!$K30/(0.25*(9-'[26]H30SEP02'!$F30)))+('[26]H30SEP02'!$N30/(0.25*(9-'[26]H30SEP02'!$G30))))/'[26]H30SEP02'!$A30</f>
        <v>0.014495726495726495</v>
      </c>
    </row>
    <row r="31" spans="2:29" s="2" customFormat="1" ht="12">
      <c r="B31" s="4" t="s">
        <v>1</v>
      </c>
      <c r="C31" s="3">
        <f aca="true" t="shared" si="1" ref="C31:AA31">C11</f>
        <v>37179</v>
      </c>
      <c r="D31" s="3">
        <f t="shared" si="1"/>
        <v>37193</v>
      </c>
      <c r="E31" s="3">
        <f t="shared" si="1"/>
        <v>37207</v>
      </c>
      <c r="F31" s="3">
        <f t="shared" si="1"/>
        <v>37221</v>
      </c>
      <c r="G31" s="3">
        <f t="shared" si="1"/>
        <v>37235</v>
      </c>
      <c r="H31" s="3">
        <f t="shared" si="1"/>
        <v>37249</v>
      </c>
      <c r="I31" s="3">
        <f t="shared" si="1"/>
        <v>37265</v>
      </c>
      <c r="J31" s="3">
        <f t="shared" si="1"/>
        <v>37277</v>
      </c>
      <c r="K31" s="3">
        <f t="shared" si="1"/>
        <v>37291</v>
      </c>
      <c r="L31" s="3">
        <f t="shared" si="1"/>
        <v>37305</v>
      </c>
      <c r="M31" s="3">
        <f t="shared" si="1"/>
        <v>37319</v>
      </c>
      <c r="N31" s="3">
        <f t="shared" si="1"/>
        <v>37333</v>
      </c>
      <c r="O31" s="3">
        <f t="shared" si="1"/>
        <v>37347</v>
      </c>
      <c r="P31" s="3">
        <f t="shared" si="1"/>
        <v>37361</v>
      </c>
      <c r="Q31" s="3">
        <f t="shared" si="1"/>
        <v>37375</v>
      </c>
      <c r="R31" s="3">
        <f t="shared" si="1"/>
        <v>37389</v>
      </c>
      <c r="S31" s="3">
        <f t="shared" si="1"/>
        <v>37403</v>
      </c>
      <c r="T31" s="3">
        <f t="shared" si="1"/>
        <v>37417</v>
      </c>
      <c r="U31" s="3">
        <f t="shared" si="1"/>
        <v>37431</v>
      </c>
      <c r="V31" s="3">
        <f t="shared" si="1"/>
        <v>37445</v>
      </c>
      <c r="W31" s="3">
        <f t="shared" si="1"/>
        <v>37459</v>
      </c>
      <c r="X31" s="3">
        <f t="shared" si="1"/>
        <v>37473</v>
      </c>
      <c r="Y31" s="3">
        <f t="shared" si="1"/>
        <v>37487</v>
      </c>
      <c r="Z31" s="3">
        <f t="shared" si="1"/>
        <v>37501</v>
      </c>
      <c r="AA31" s="3">
        <f t="shared" si="1"/>
        <v>37515</v>
      </c>
      <c r="AB31" s="3">
        <f>AB11</f>
        <v>37529</v>
      </c>
      <c r="AC31" s="11"/>
    </row>
    <row r="32" spans="2:28" ht="12">
      <c r="B32" s="5" t="s">
        <v>21</v>
      </c>
      <c r="C32" s="7">
        <f>AVERAGE(C12:C17)</f>
        <v>0.021154405779405777</v>
      </c>
      <c r="D32" s="7">
        <f aca="true" t="shared" si="2" ref="D32:S32">AVERAGE(D12:D17)</f>
        <v>0.019616064306064305</v>
      </c>
      <c r="E32" s="7">
        <f t="shared" si="2"/>
        <v>0.019129728395061732</v>
      </c>
      <c r="F32" s="7">
        <f t="shared" si="2"/>
        <v>0.02703258421516755</v>
      </c>
      <c r="G32" s="7">
        <f t="shared" si="2"/>
        <v>0.02613187269520603</v>
      </c>
      <c r="H32" s="7">
        <f t="shared" si="2"/>
        <v>0.016804614197530866</v>
      </c>
      <c r="I32" s="7">
        <f t="shared" si="2"/>
        <v>0.012141869488536156</v>
      </c>
      <c r="J32" s="7">
        <f t="shared" si="2"/>
        <v>0.01981898765432099</v>
      </c>
      <c r="K32" s="7">
        <f t="shared" si="2"/>
        <v>0.02341238095238096</v>
      </c>
      <c r="L32" s="7">
        <f t="shared" si="2"/>
        <v>0.02699470899470899</v>
      </c>
      <c r="M32" s="7">
        <f t="shared" si="2"/>
        <v>0.02392651390584724</v>
      </c>
      <c r="N32" s="7">
        <f t="shared" si="2"/>
        <v>0.02123210826210826</v>
      </c>
      <c r="O32" s="7">
        <f t="shared" si="2"/>
        <v>0.02308593110593111</v>
      </c>
      <c r="P32" s="7">
        <f t="shared" si="2"/>
        <v>0.017136422346716463</v>
      </c>
      <c r="Q32" s="7">
        <f t="shared" si="2"/>
        <v>0.024224680504680504</v>
      </c>
      <c r="R32" s="7">
        <f t="shared" si="2"/>
        <v>0.022879118844118845</v>
      </c>
      <c r="S32" s="7">
        <f t="shared" si="2"/>
        <v>0.0219927266313933</v>
      </c>
      <c r="T32" s="7">
        <f aca="true" t="shared" si="3" ref="T32:AB32">AVERAGE(T12:T17)</f>
        <v>0.014366271604938273</v>
      </c>
      <c r="U32" s="7">
        <f t="shared" si="3"/>
        <v>0.013707407407407406</v>
      </c>
      <c r="V32" s="7">
        <f t="shared" si="3"/>
        <v>0.02452292877492877</v>
      </c>
      <c r="W32" s="7">
        <f t="shared" si="3"/>
        <v>0.017095079365079365</v>
      </c>
      <c r="X32" s="7">
        <f t="shared" si="3"/>
        <v>0.013685352055352056</v>
      </c>
      <c r="Y32" s="7">
        <f t="shared" si="3"/>
        <v>0.011065361967009026</v>
      </c>
      <c r="Z32" s="7">
        <f t="shared" si="3"/>
        <v>0.008939898249898251</v>
      </c>
      <c r="AA32" s="7">
        <f t="shared" si="3"/>
        <v>0.011401227833894502</v>
      </c>
      <c r="AB32" s="7">
        <f t="shared" si="3"/>
        <v>0.018518841405508073</v>
      </c>
    </row>
    <row r="33" spans="2:28" ht="12">
      <c r="B33" s="5" t="s">
        <v>22</v>
      </c>
      <c r="C33" s="7">
        <f>AVERAGE(C18:C23)</f>
        <v>0.02337900691900692</v>
      </c>
      <c r="D33" s="7">
        <f aca="true" t="shared" si="4" ref="D33:S33">AVERAGE(D18:D23)</f>
        <v>0.023684025912359245</v>
      </c>
      <c r="E33" s="7">
        <f t="shared" si="4"/>
        <v>0.024374065934065936</v>
      </c>
      <c r="F33" s="7">
        <f t="shared" si="4"/>
        <v>0.022738853615520287</v>
      </c>
      <c r="G33" s="7">
        <f t="shared" si="4"/>
        <v>0.026162525776692442</v>
      </c>
      <c r="H33" s="7">
        <f t="shared" si="4"/>
        <v>0.017049867724867725</v>
      </c>
      <c r="I33" s="7">
        <f t="shared" si="4"/>
        <v>0.009939272995522995</v>
      </c>
      <c r="J33" s="7">
        <f t="shared" si="4"/>
        <v>0.01576824527324527</v>
      </c>
      <c r="K33" s="7">
        <f t="shared" si="4"/>
        <v>0.03115524470899471</v>
      </c>
      <c r="L33" s="7">
        <f t="shared" si="4"/>
        <v>0.028063492063492068</v>
      </c>
      <c r="M33" s="7">
        <f t="shared" si="4"/>
        <v>0.03156498059964727</v>
      </c>
      <c r="N33" s="7">
        <f t="shared" si="4"/>
        <v>0.026018735970819305</v>
      </c>
      <c r="O33" s="7">
        <f t="shared" si="4"/>
        <v>0.020776213619350874</v>
      </c>
      <c r="P33" s="7">
        <f t="shared" si="4"/>
        <v>0.018097222222222223</v>
      </c>
      <c r="Q33" s="7">
        <f t="shared" si="4"/>
        <v>0.02318437118437118</v>
      </c>
      <c r="R33" s="7">
        <f t="shared" si="4"/>
        <v>0.022915335097001763</v>
      </c>
      <c r="S33" s="7">
        <f t="shared" si="4"/>
        <v>0.026079575362908697</v>
      </c>
      <c r="T33" s="7">
        <f aca="true" t="shared" si="5" ref="T33:AB33">AVERAGE(T18:T23)</f>
        <v>0.01556250169583503</v>
      </c>
      <c r="U33" s="7">
        <f t="shared" si="5"/>
        <v>0.020039308641975312</v>
      </c>
      <c r="V33" s="7">
        <f t="shared" si="5"/>
        <v>0.020718911952245286</v>
      </c>
      <c r="W33" s="7">
        <f t="shared" si="5"/>
        <v>0.019204179894179895</v>
      </c>
      <c r="X33" s="7">
        <f t="shared" si="5"/>
        <v>0.015055360195360195</v>
      </c>
      <c r="Y33" s="7">
        <f t="shared" si="5"/>
        <v>0.015974229276895943</v>
      </c>
      <c r="Z33" s="7">
        <f t="shared" si="5"/>
        <v>0.012812744539411206</v>
      </c>
      <c r="AA33" s="7">
        <f t="shared" si="5"/>
        <v>0.012251769909103241</v>
      </c>
      <c r="AB33" s="7">
        <f t="shared" si="5"/>
        <v>0.022637837471170805</v>
      </c>
    </row>
    <row r="34" spans="2:38" ht="12">
      <c r="B34" s="5" t="s">
        <v>23</v>
      </c>
      <c r="C34" s="7">
        <f aca="true" t="shared" si="6" ref="C34:W34">AVERAGE(C24:C29)</f>
        <v>0.020367505087505088</v>
      </c>
      <c r="D34" s="7">
        <f t="shared" si="6"/>
        <v>0.02172285714285714</v>
      </c>
      <c r="E34" s="7">
        <f t="shared" si="6"/>
        <v>0.016974611314611313</v>
      </c>
      <c r="F34" s="7">
        <f t="shared" si="6"/>
        <v>0.02256083950617284</v>
      </c>
      <c r="G34" s="7">
        <f t="shared" si="6"/>
        <v>0.025995738705738708</v>
      </c>
      <c r="H34" s="7">
        <f t="shared" si="6"/>
        <v>0.014461058201058202</v>
      </c>
      <c r="I34" s="7">
        <f t="shared" si="6"/>
        <v>0.010674245149911818</v>
      </c>
      <c r="J34" s="7">
        <f t="shared" si="6"/>
        <v>0.012621324354657688</v>
      </c>
      <c r="K34" s="7">
        <f t="shared" si="6"/>
        <v>0.017400017636684303</v>
      </c>
      <c r="L34" s="7">
        <f t="shared" si="6"/>
        <v>0.026676190476190475</v>
      </c>
      <c r="M34" s="7">
        <f t="shared" si="6"/>
        <v>0.02523479717813051</v>
      </c>
      <c r="N34" s="7">
        <f t="shared" si="6"/>
        <v>0.01891495510662177</v>
      </c>
      <c r="O34" s="7">
        <f t="shared" si="6"/>
        <v>0.022742388733271085</v>
      </c>
      <c r="P34" s="7">
        <f t="shared" si="6"/>
        <v>0.015495031596084228</v>
      </c>
      <c r="Q34" s="7">
        <f t="shared" si="6"/>
        <v>0.025793992673992672</v>
      </c>
      <c r="R34" s="7">
        <f t="shared" si="6"/>
        <v>0.01697282892416226</v>
      </c>
      <c r="S34" s="7">
        <f t="shared" si="6"/>
        <v>0.02257273029439696</v>
      </c>
      <c r="T34" s="7">
        <f t="shared" si="6"/>
        <v>0.013876468186134852</v>
      </c>
      <c r="U34" s="7">
        <f t="shared" si="6"/>
        <v>0.016166617283950618</v>
      </c>
      <c r="V34" s="7">
        <f t="shared" si="6"/>
        <v>0.021090416666666667</v>
      </c>
      <c r="W34" s="7">
        <f t="shared" si="6"/>
        <v>0.01895730565730566</v>
      </c>
      <c r="X34" s="7">
        <f>AVERAGE(X24:X29)</f>
        <v>0.012246642246642249</v>
      </c>
      <c r="Y34" s="7">
        <f>AVERAGE(Y24:Y29)</f>
        <v>0.012462335719472977</v>
      </c>
      <c r="Z34" s="7">
        <f>AVERAGE(Z24:Z29)</f>
        <v>0.014868571428571427</v>
      </c>
      <c r="AA34" s="7">
        <f>AVERAGE(AA24:AA29)</f>
        <v>0.012212345679012346</v>
      </c>
      <c r="AB34" s="7">
        <f>AVERAGE(AB24:AB29)</f>
        <v>0.01711296752630086</v>
      </c>
      <c r="AL34" s="17"/>
    </row>
    <row r="35" spans="2:28" ht="12">
      <c r="B35" s="5" t="s">
        <v>24</v>
      </c>
      <c r="C35" s="7">
        <f>AVERAGE(C32:C34)</f>
        <v>0.021633639261972593</v>
      </c>
      <c r="D35" s="7">
        <f aca="true" t="shared" si="7" ref="D35:S35">AVERAGE(D12:D29)</f>
        <v>0.02167431578709357</v>
      </c>
      <c r="E35" s="7">
        <f t="shared" si="7"/>
        <v>0.020159468547912993</v>
      </c>
      <c r="F35" s="7">
        <f t="shared" si="7"/>
        <v>0.02411075911228689</v>
      </c>
      <c r="G35" s="7">
        <f t="shared" si="7"/>
        <v>0.026096712392545723</v>
      </c>
      <c r="H35" s="7">
        <f t="shared" si="7"/>
        <v>0.016105180041152262</v>
      </c>
      <c r="I35" s="7">
        <f t="shared" si="7"/>
        <v>0.01091846254465699</v>
      </c>
      <c r="J35" s="7">
        <f t="shared" si="7"/>
        <v>0.01606951909407465</v>
      </c>
      <c r="K35" s="7">
        <f t="shared" si="7"/>
        <v>0.02398921443268666</v>
      </c>
      <c r="L35" s="7">
        <f t="shared" si="7"/>
        <v>0.02724479717813051</v>
      </c>
      <c r="M35" s="7">
        <f t="shared" si="7"/>
        <v>0.026908763894541672</v>
      </c>
      <c r="N35" s="7">
        <f t="shared" si="7"/>
        <v>0.022055266446516446</v>
      </c>
      <c r="O35" s="7">
        <f t="shared" si="7"/>
        <v>0.022201511152851024</v>
      </c>
      <c r="P35" s="7">
        <f t="shared" si="7"/>
        <v>0.016909558721674305</v>
      </c>
      <c r="Q35" s="7">
        <f t="shared" si="7"/>
        <v>0.024401014787681457</v>
      </c>
      <c r="R35" s="7">
        <f t="shared" si="7"/>
        <v>0.020922427621760956</v>
      </c>
      <c r="S35" s="7">
        <f t="shared" si="7"/>
        <v>0.023548344096232986</v>
      </c>
      <c r="T35" s="7">
        <f aca="true" t="shared" si="8" ref="T35:AB35">AVERAGE(T12:T29)</f>
        <v>0.014601747162302718</v>
      </c>
      <c r="U35" s="7">
        <f t="shared" si="8"/>
        <v>0.01663777777777778</v>
      </c>
      <c r="V35" s="7">
        <f t="shared" si="8"/>
        <v>0.02211075246461357</v>
      </c>
      <c r="W35" s="7">
        <f t="shared" si="8"/>
        <v>0.0184188549721883</v>
      </c>
      <c r="X35" s="7">
        <f>AVERAGE(X32:X34)</f>
        <v>0.013662451499118168</v>
      </c>
      <c r="Y35" s="7">
        <f t="shared" si="8"/>
        <v>0.013167308987792649</v>
      </c>
      <c r="Z35" s="7">
        <f t="shared" si="8"/>
        <v>0.012207071405960295</v>
      </c>
      <c r="AA35" s="7">
        <f t="shared" si="8"/>
        <v>0.011955114474003364</v>
      </c>
      <c r="AB35" s="7">
        <f t="shared" si="8"/>
        <v>0.01942321546765991</v>
      </c>
    </row>
    <row r="37" spans="2:28" ht="12">
      <c r="B37" s="5" t="s">
        <v>25</v>
      </c>
      <c r="C37">
        <f>COUNT(C12:C17)</f>
        <v>6</v>
      </c>
      <c r="D37">
        <f aca="true" t="shared" si="9" ref="D37:S37">COUNT(D12:D17)</f>
        <v>6</v>
      </c>
      <c r="E37">
        <f t="shared" si="9"/>
        <v>6</v>
      </c>
      <c r="F37">
        <f t="shared" si="9"/>
        <v>6</v>
      </c>
      <c r="G37">
        <f t="shared" si="9"/>
        <v>6</v>
      </c>
      <c r="H37">
        <f t="shared" si="9"/>
        <v>6</v>
      </c>
      <c r="I37">
        <f t="shared" si="9"/>
        <v>6</v>
      </c>
      <c r="J37">
        <f t="shared" si="9"/>
        <v>6</v>
      </c>
      <c r="K37">
        <f t="shared" si="9"/>
        <v>6</v>
      </c>
      <c r="L37">
        <f t="shared" si="9"/>
        <v>6</v>
      </c>
      <c r="M37">
        <f t="shared" si="9"/>
        <v>6</v>
      </c>
      <c r="N37">
        <f t="shared" si="9"/>
        <v>6</v>
      </c>
      <c r="O37">
        <f t="shared" si="9"/>
        <v>6</v>
      </c>
      <c r="P37">
        <f t="shared" si="9"/>
        <v>6</v>
      </c>
      <c r="Q37">
        <f t="shared" si="9"/>
        <v>6</v>
      </c>
      <c r="R37">
        <f t="shared" si="9"/>
        <v>6</v>
      </c>
      <c r="S37">
        <f t="shared" si="9"/>
        <v>6</v>
      </c>
      <c r="T37">
        <f aca="true" t="shared" si="10" ref="T37:AB37">COUNT(T12:T17)</f>
        <v>6</v>
      </c>
      <c r="U37">
        <f t="shared" si="10"/>
        <v>6</v>
      </c>
      <c r="V37">
        <f t="shared" si="10"/>
        <v>6</v>
      </c>
      <c r="W37">
        <f t="shared" si="10"/>
        <v>6</v>
      </c>
      <c r="X37">
        <f t="shared" si="10"/>
        <v>6</v>
      </c>
      <c r="Y37">
        <f t="shared" si="10"/>
        <v>6</v>
      </c>
      <c r="Z37">
        <f t="shared" si="10"/>
        <v>6</v>
      </c>
      <c r="AA37">
        <f t="shared" si="10"/>
        <v>6</v>
      </c>
      <c r="AB37">
        <f t="shared" si="10"/>
        <v>6</v>
      </c>
    </row>
    <row r="38" spans="2:28" ht="12">
      <c r="B38" s="5" t="s">
        <v>26</v>
      </c>
      <c r="C38">
        <f>COUNT(C18:C23)</f>
        <v>6</v>
      </c>
      <c r="D38">
        <f aca="true" t="shared" si="11" ref="D38:S38">COUNT(D18:D23)</f>
        <v>6</v>
      </c>
      <c r="E38">
        <f t="shared" si="11"/>
        <v>6</v>
      </c>
      <c r="F38">
        <f t="shared" si="11"/>
        <v>6</v>
      </c>
      <c r="G38">
        <f t="shared" si="11"/>
        <v>6</v>
      </c>
      <c r="H38">
        <f t="shared" si="11"/>
        <v>6</v>
      </c>
      <c r="I38">
        <f t="shared" si="11"/>
        <v>6</v>
      </c>
      <c r="J38">
        <f t="shared" si="11"/>
        <v>6</v>
      </c>
      <c r="K38">
        <f t="shared" si="11"/>
        <v>6</v>
      </c>
      <c r="L38">
        <f t="shared" si="11"/>
        <v>6</v>
      </c>
      <c r="M38">
        <f t="shared" si="11"/>
        <v>6</v>
      </c>
      <c r="N38">
        <f t="shared" si="11"/>
        <v>6</v>
      </c>
      <c r="O38">
        <f t="shared" si="11"/>
        <v>6</v>
      </c>
      <c r="P38">
        <f t="shared" si="11"/>
        <v>6</v>
      </c>
      <c r="Q38">
        <f t="shared" si="11"/>
        <v>6</v>
      </c>
      <c r="R38">
        <f t="shared" si="11"/>
        <v>6</v>
      </c>
      <c r="S38">
        <f t="shared" si="11"/>
        <v>6</v>
      </c>
      <c r="T38">
        <f aca="true" t="shared" si="12" ref="T38:AB38">COUNT(T18:T23)</f>
        <v>6</v>
      </c>
      <c r="U38">
        <f t="shared" si="12"/>
        <v>6</v>
      </c>
      <c r="V38">
        <f t="shared" si="12"/>
        <v>6</v>
      </c>
      <c r="W38">
        <f t="shared" si="12"/>
        <v>6</v>
      </c>
      <c r="X38">
        <f t="shared" si="12"/>
        <v>6</v>
      </c>
      <c r="Y38">
        <f t="shared" si="12"/>
        <v>6</v>
      </c>
      <c r="Z38">
        <f t="shared" si="12"/>
        <v>6</v>
      </c>
      <c r="AA38">
        <f t="shared" si="12"/>
        <v>6</v>
      </c>
      <c r="AB38">
        <f t="shared" si="12"/>
        <v>6</v>
      </c>
    </row>
    <row r="39" spans="2:28" ht="12">
      <c r="B39" s="5" t="s">
        <v>27</v>
      </c>
      <c r="C39">
        <f>COUNT(C24:C29)</f>
        <v>6</v>
      </c>
      <c r="D39">
        <f aca="true" t="shared" si="13" ref="D39:S39">COUNT(D24:D29)</f>
        <v>6</v>
      </c>
      <c r="E39">
        <f t="shared" si="13"/>
        <v>6</v>
      </c>
      <c r="F39">
        <f t="shared" si="13"/>
        <v>6</v>
      </c>
      <c r="G39">
        <f t="shared" si="13"/>
        <v>6</v>
      </c>
      <c r="H39">
        <f t="shared" si="13"/>
        <v>6</v>
      </c>
      <c r="I39">
        <f t="shared" si="13"/>
        <v>6</v>
      </c>
      <c r="J39">
        <f t="shared" si="13"/>
        <v>6</v>
      </c>
      <c r="K39">
        <f t="shared" si="13"/>
        <v>6</v>
      </c>
      <c r="L39">
        <f t="shared" si="13"/>
        <v>6</v>
      </c>
      <c r="M39">
        <f t="shared" si="13"/>
        <v>6</v>
      </c>
      <c r="N39">
        <f t="shared" si="13"/>
        <v>6</v>
      </c>
      <c r="O39">
        <f t="shared" si="13"/>
        <v>6</v>
      </c>
      <c r="P39">
        <f t="shared" si="13"/>
        <v>6</v>
      </c>
      <c r="Q39">
        <f t="shared" si="13"/>
        <v>6</v>
      </c>
      <c r="R39">
        <f t="shared" si="13"/>
        <v>6</v>
      </c>
      <c r="S39">
        <f t="shared" si="13"/>
        <v>6</v>
      </c>
      <c r="T39">
        <f aca="true" t="shared" si="14" ref="T39:AB39">COUNT(T24:T29)</f>
        <v>6</v>
      </c>
      <c r="U39">
        <f t="shared" si="14"/>
        <v>6</v>
      </c>
      <c r="V39">
        <f t="shared" si="14"/>
        <v>6</v>
      </c>
      <c r="W39">
        <f t="shared" si="14"/>
        <v>6</v>
      </c>
      <c r="X39">
        <f t="shared" si="14"/>
        <v>6</v>
      </c>
      <c r="Y39">
        <f t="shared" si="14"/>
        <v>6</v>
      </c>
      <c r="Z39">
        <f t="shared" si="14"/>
        <v>6</v>
      </c>
      <c r="AA39">
        <f t="shared" si="14"/>
        <v>6</v>
      </c>
      <c r="AB39">
        <f t="shared" si="14"/>
        <v>6</v>
      </c>
    </row>
    <row r="40" spans="2:33" ht="12">
      <c r="B40" s="5" t="s">
        <v>28</v>
      </c>
      <c r="C40">
        <f>COUNT(C12:C29)</f>
        <v>18</v>
      </c>
      <c r="D40">
        <f aca="true" t="shared" si="15" ref="D40:S40">COUNT(D12:D29)</f>
        <v>18</v>
      </c>
      <c r="E40">
        <f t="shared" si="15"/>
        <v>18</v>
      </c>
      <c r="F40">
        <f t="shared" si="15"/>
        <v>18</v>
      </c>
      <c r="G40">
        <f t="shared" si="15"/>
        <v>18</v>
      </c>
      <c r="H40">
        <f t="shared" si="15"/>
        <v>18</v>
      </c>
      <c r="I40">
        <f t="shared" si="15"/>
        <v>18</v>
      </c>
      <c r="J40">
        <f t="shared" si="15"/>
        <v>18</v>
      </c>
      <c r="K40">
        <f t="shared" si="15"/>
        <v>18</v>
      </c>
      <c r="L40">
        <f t="shared" si="15"/>
        <v>18</v>
      </c>
      <c r="M40">
        <f t="shared" si="15"/>
        <v>18</v>
      </c>
      <c r="N40">
        <f t="shared" si="15"/>
        <v>18</v>
      </c>
      <c r="O40">
        <f t="shared" si="15"/>
        <v>18</v>
      </c>
      <c r="P40">
        <f t="shared" si="15"/>
        <v>18</v>
      </c>
      <c r="Q40">
        <f t="shared" si="15"/>
        <v>18</v>
      </c>
      <c r="R40">
        <f t="shared" si="15"/>
        <v>18</v>
      </c>
      <c r="S40">
        <f t="shared" si="15"/>
        <v>18</v>
      </c>
      <c r="T40">
        <f aca="true" t="shared" si="16" ref="T40:AB40">COUNT(T12:T29)</f>
        <v>18</v>
      </c>
      <c r="U40">
        <f t="shared" si="16"/>
        <v>18</v>
      </c>
      <c r="V40">
        <f t="shared" si="16"/>
        <v>18</v>
      </c>
      <c r="W40">
        <f t="shared" si="16"/>
        <v>18</v>
      </c>
      <c r="X40">
        <f t="shared" si="16"/>
        <v>18</v>
      </c>
      <c r="Y40">
        <f t="shared" si="16"/>
        <v>18</v>
      </c>
      <c r="Z40">
        <f t="shared" si="16"/>
        <v>18</v>
      </c>
      <c r="AA40">
        <f t="shared" si="16"/>
        <v>18</v>
      </c>
      <c r="AB40">
        <f t="shared" si="16"/>
        <v>18</v>
      </c>
      <c r="AG40" s="14" t="s">
        <v>47</v>
      </c>
    </row>
    <row r="41" ht="12">
      <c r="AD41" s="6" t="s">
        <v>0</v>
      </c>
    </row>
    <row r="42" spans="3:35" ht="12">
      <c r="C42" s="1" t="s">
        <v>68</v>
      </c>
      <c r="AC42" s="6" t="s">
        <v>52</v>
      </c>
      <c r="AD42" s="8" t="s">
        <v>29</v>
      </c>
      <c r="AG42" s="13" t="s">
        <v>39</v>
      </c>
      <c r="AI42" s="13" t="s">
        <v>39</v>
      </c>
    </row>
    <row r="43" spans="3:35" ht="12">
      <c r="C43" s="6" t="s">
        <v>0</v>
      </c>
      <c r="D43" s="6" t="s">
        <v>0</v>
      </c>
      <c r="E43" s="6" t="s">
        <v>0</v>
      </c>
      <c r="F43" s="6" t="s">
        <v>0</v>
      </c>
      <c r="G43" s="6" t="s">
        <v>0</v>
      </c>
      <c r="H43" s="6" t="s">
        <v>0</v>
      </c>
      <c r="I43" s="6" t="s">
        <v>0</v>
      </c>
      <c r="J43" s="6" t="s">
        <v>0</v>
      </c>
      <c r="K43" s="6" t="s">
        <v>0</v>
      </c>
      <c r="L43" s="6" t="s">
        <v>0</v>
      </c>
      <c r="M43" s="6" t="s">
        <v>0</v>
      </c>
      <c r="N43" s="6" t="s">
        <v>0</v>
      </c>
      <c r="O43" s="6" t="s">
        <v>0</v>
      </c>
      <c r="P43" s="6" t="s">
        <v>0</v>
      </c>
      <c r="Q43" s="6" t="s">
        <v>0</v>
      </c>
      <c r="R43" s="6" t="s">
        <v>0</v>
      </c>
      <c r="S43" s="6" t="s">
        <v>0</v>
      </c>
      <c r="T43" s="6" t="s">
        <v>0</v>
      </c>
      <c r="U43" s="6" t="s">
        <v>0</v>
      </c>
      <c r="V43" s="6" t="s">
        <v>0</v>
      </c>
      <c r="W43" s="6" t="s">
        <v>0</v>
      </c>
      <c r="X43" s="6" t="s">
        <v>0</v>
      </c>
      <c r="Y43" s="6" t="s">
        <v>0</v>
      </c>
      <c r="Z43" s="6" t="s">
        <v>0</v>
      </c>
      <c r="AA43" s="6" t="s">
        <v>0</v>
      </c>
      <c r="AB43" s="6" t="s">
        <v>0</v>
      </c>
      <c r="AC43" s="6" t="s">
        <v>0</v>
      </c>
      <c r="AD43" s="8" t="s">
        <v>30</v>
      </c>
      <c r="AG43" s="6" t="s">
        <v>0</v>
      </c>
      <c r="AI43" s="6" t="s">
        <v>0</v>
      </c>
    </row>
    <row r="44" spans="2:35" s="2" customFormat="1" ht="12">
      <c r="B44" s="4" t="s">
        <v>1</v>
      </c>
      <c r="C44" s="3">
        <f>C11</f>
        <v>37179</v>
      </c>
      <c r="D44" s="3">
        <f aca="true" t="shared" si="17" ref="D44:AB44">D11</f>
        <v>37193</v>
      </c>
      <c r="E44" s="3">
        <f t="shared" si="17"/>
        <v>37207</v>
      </c>
      <c r="F44" s="3">
        <f t="shared" si="17"/>
        <v>37221</v>
      </c>
      <c r="G44" s="3">
        <f t="shared" si="17"/>
        <v>37235</v>
      </c>
      <c r="H44" s="3">
        <f t="shared" si="17"/>
        <v>37249</v>
      </c>
      <c r="I44" s="3">
        <f t="shared" si="17"/>
        <v>37265</v>
      </c>
      <c r="J44" s="3">
        <f t="shared" si="17"/>
        <v>37277</v>
      </c>
      <c r="K44" s="3">
        <f t="shared" si="17"/>
        <v>37291</v>
      </c>
      <c r="L44" s="3">
        <f t="shared" si="17"/>
        <v>37305</v>
      </c>
      <c r="M44" s="3">
        <f t="shared" si="17"/>
        <v>37319</v>
      </c>
      <c r="N44" s="3">
        <f t="shared" si="17"/>
        <v>37333</v>
      </c>
      <c r="O44" s="3">
        <f t="shared" si="17"/>
        <v>37347</v>
      </c>
      <c r="P44" s="3">
        <f t="shared" si="17"/>
        <v>37361</v>
      </c>
      <c r="Q44" s="3">
        <f t="shared" si="17"/>
        <v>37375</v>
      </c>
      <c r="R44" s="3">
        <f t="shared" si="17"/>
        <v>37389</v>
      </c>
      <c r="S44" s="3">
        <f t="shared" si="17"/>
        <v>37403</v>
      </c>
      <c r="T44" s="3">
        <f t="shared" si="17"/>
        <v>37417</v>
      </c>
      <c r="U44" s="3">
        <f t="shared" si="17"/>
        <v>37431</v>
      </c>
      <c r="V44" s="3">
        <f t="shared" si="17"/>
        <v>37445</v>
      </c>
      <c r="W44" s="3">
        <f t="shared" si="17"/>
        <v>37459</v>
      </c>
      <c r="X44" s="3">
        <f t="shared" si="17"/>
        <v>37473</v>
      </c>
      <c r="Y44" s="3">
        <f t="shared" si="17"/>
        <v>37487</v>
      </c>
      <c r="Z44" s="3">
        <f t="shared" si="17"/>
        <v>37501</v>
      </c>
      <c r="AA44" s="3">
        <f t="shared" si="17"/>
        <v>37515</v>
      </c>
      <c r="AB44" s="3">
        <f t="shared" si="17"/>
        <v>37529</v>
      </c>
      <c r="AC44" s="16" t="s">
        <v>46</v>
      </c>
      <c r="AD44" s="16" t="s">
        <v>46</v>
      </c>
      <c r="AG44" s="16" t="s">
        <v>46</v>
      </c>
      <c r="AI44" s="16" t="s">
        <v>44</v>
      </c>
    </row>
    <row r="45" spans="2:39" ht="12">
      <c r="B45" s="5" t="s">
        <v>2</v>
      </c>
      <c r="C45" s="7">
        <f>0.01*(('[1]HOCT1501'!$K13/(0.25*(9-'[1]HOCT1501'!$F13)))+('[1]HOCT1501'!$N13/(0.25*(9-'[1]HOCT1501'!$G13))))</f>
        <v>0.15733333333333333</v>
      </c>
      <c r="D45" s="7">
        <f>0.01*(('[2]HOCT2901  '!$K13/(0.25*(9-'[2]HOCT2901  '!$F13)))+('[2]HOCT2901  '!$N13/(0.25*(9-'[2]HOCT2901  '!$G13))))</f>
        <v>0.184</v>
      </c>
      <c r="E45" s="7">
        <f>0.01*(('[3]HNOV1201  )'!$K13/(0.25*(9-'[3]HNOV1201  )'!$F13)))+('[3]HNOV1201  )'!$N13/(0.25*(9-'[3]HNOV1201  )'!$G13))))</f>
        <v>0.1794888888888889</v>
      </c>
      <c r="F45" s="7">
        <f>0.01*(('[4]HNOV2601 '!$K13/(0.25*(9-'[4]HNOV2601 '!$F13)))+('[4]HNOV2601 '!$N13/(0.25*(9-'[4]HNOV2601 '!$G13))))</f>
        <v>0.38215555555555564</v>
      </c>
      <c r="G45" s="7">
        <f>0.01*(('[5]HDEC1001'!$K13/(0.25*(9-'[5]HDEC1001'!$F13)))+('[5]HDEC1001'!$N13/(0.25*(9-'[5]HDEC1001'!$G13))))</f>
        <v>0.19955555555555557</v>
      </c>
      <c r="H45" s="7">
        <f>0.01*(('[6]HDEC2401'!$K13/(0.25*(9-'[6]HDEC2401'!$F13)))+('[6]HDEC2401'!$N13/(0.25*(9-'[6]HDEC2401'!$G13))))</f>
        <v>0.13822222222222222</v>
      </c>
      <c r="I45" s="7">
        <f>0.01*(('[7]HJAN0902'!$K13/(0.25*(9-'[7]HJAN0902'!$F13)))+('[7]HJAN0902'!$N13/(0.25*(9-'[7]HJAN0902'!$G13))))</f>
        <v>0.16179555555555555</v>
      </c>
      <c r="J45" s="7">
        <f>0.01*(('[8]HJAN2102 '!$K13/(0.25*(9-'[8]HJAN2102 '!$F13)))+('[8]HJAN2102 '!$N13/(0.25*(9-'[8]HJAN2102 '!$G13))))</f>
        <v>0.4646577777777777</v>
      </c>
      <c r="K45" s="7">
        <f>0.01*(('[9]HFEB0402'!$K13/(0.25*(9-'[9]HFEB0402'!$F13)))+('[9]HFEB0402'!$N13/(0.25*(9-'[9]HFEB0402'!$G13))))</f>
        <v>0.5239733333333334</v>
      </c>
      <c r="L45" s="7">
        <f>0.01*(('[10]HFEB1802'!$K13/(0.25*(9-'[10]HFEB1802'!$F13)))+('[10]HFEB1802'!$N13/(0.25*(9-'[10]HFEB1802'!$G13))))</f>
        <v>0.40044444444444444</v>
      </c>
      <c r="M45" s="7">
        <f>0.01*(('[11]HMAR0402  '!$K13/(0.25*(9-'[11]HMAR0402  '!$F13)))+('[11]HMAR0402  '!$N13/(0.25*(9-'[11]HMAR0402  '!$G13))))</f>
        <v>0.36516</v>
      </c>
      <c r="N45" s="7">
        <f>0.01*(('[12]HMAR1802'!$K13/(0.25*(9-'[12]HMAR1802'!$F13)))+('[12]HMAR1802'!$N13/(0.25*(9-'[12]HMAR1802'!$G13))))</f>
        <v>0.25856</v>
      </c>
      <c r="O45" s="7">
        <f>0.01*(('[13]HAPR0102'!$K13/(0.25*(9-'[13]HAPR0102'!$F13)))+('[13]HAPR0102'!$N13/(0.25*(9-'[13]HAPR0102'!$G13))))</f>
        <v>0.23955555555555555</v>
      </c>
      <c r="P45" s="7">
        <f>0.01*(('[14]HAPR1502  '!$K13/(0.25*(9-'[14]HAPR1502  '!$F13)))+('[14]HAPR1502  '!$N13/(0.25*(9-'[14]HAPR1502  '!$G13))))</f>
        <v>0.3302222222222222</v>
      </c>
      <c r="Q45" s="7">
        <f>0.01*(('[15]HAPR2902'!$K13/(0.25*(9-'[15]HAPR2902'!$F13)))+('[15]HAPR2902'!$N13/(0.25*(9-'[15]HAPR2902'!$G13))))</f>
        <v>0.2245288888888889</v>
      </c>
      <c r="R45" s="7">
        <f>0.01*(('[16]HMAY1302 '!$K13/(0.25*(9-'[16]HMAY1302 '!$F13)))+('[16]HMAY1302 '!$N13/(0.25*(9-'[16]HMAY1302 '!$G13))))</f>
        <v>0.31422222222222224</v>
      </c>
      <c r="S45" s="7">
        <f>0.01*(('[17]HMAY2702'!$K13/(0.25*(9-'[17]HMAY2702'!$F13)))+('[17]HMAY2702'!$N13/(0.25*(9-'[17]HMAY2702'!$G13))))</f>
        <v>0.31244444444444447</v>
      </c>
      <c r="T45" s="7">
        <f>0.01*(('[18]HJUN1002'!$K13/(0.25*(9-'[18]HJUN1002'!$F13)))+('[18]HJUN1002'!$N13/(0.25*(9-'[18]HJUN1002'!$G13))))</f>
        <v>0.2740755555555556</v>
      </c>
      <c r="U45" s="7">
        <f>0.01*(('[19]HJUN2402'!$K13/(0.25*(9-'[19]HJUN2402'!$F13)))+('[19]HJUN2402'!$N13/(0.25*(9-'[19]HJUN2402'!$G13))))</f>
        <v>0.16844444444444445</v>
      </c>
      <c r="V45" s="7">
        <f>0.01*(('[20]HJUL802'!$K13/(0.25*(9-'[20]HJUL802'!$F13)))+('[20]HJUL802'!$N13/(0.25*(9-'[20]HJUL802'!$G13))))</f>
        <v>0.39578222222222215</v>
      </c>
      <c r="W45" s="7">
        <f>0.01*(('[21]HJUL2202'!$K13/(0.25*(9-'[21]HJUL2202'!$F13)))+('[21]HJUL2202'!$N13/(0.25*(9-'[21]HJUL2202'!$G13))))</f>
        <v>0.1511111111111111</v>
      </c>
      <c r="X45" s="7">
        <f>0.01*(('[22] HAUG0502'!$K13/(0.25*(9-'[22] HAUG0502'!$F13)))+('[22] HAUG0502'!$N13/(0.25*(9-'[22] HAUG0502'!$G13))))</f>
        <v>0.13155555555555556</v>
      </c>
      <c r="Y45" s="7">
        <f>0.01*(('[23]HAUG1902'!$K13/(0.25*(9-'[23]HAUG1902'!$F13)))+('[23]HAUG1902'!$N13/(0.25*(9-'[23]HAUG1902'!$G13))))</f>
        <v>0.1448888888888889</v>
      </c>
      <c r="Z45" s="7">
        <f>0.01*(('[24]HSEP0202'!$K13/(0.25*(9-'[24]HSEP0202'!$F13)))+('[24]HSEP0202'!$N13/(0.25*(9-'[24]HSEP0202'!$G13))))</f>
        <v>0.08444444444444445</v>
      </c>
      <c r="AA45" s="7">
        <f>0.01*(('[25]HSEP1602'!$K13/(0.25*(9-'[25]HSEP1602'!$F13)))+('[25]HSEP1602'!$N13/(0.25*(9-'[25]HSEP1602'!$G13))))</f>
        <v>0.12984</v>
      </c>
      <c r="AB45" s="7">
        <f>0.01*(('[26]H30SEP02'!$K13/(0.25*(9-'[26]H30SEP02'!$F13)))+('[26]H30SEP02'!$N13/(0.25*(9-'[26]H30SEP02'!$G13))))</f>
        <v>0.3248888888888889</v>
      </c>
      <c r="AC45" s="8">
        <f>SUM(C45:AB45)</f>
        <v>6.641351111111111</v>
      </c>
      <c r="AD45" s="8">
        <f>AC45/AC79*365</f>
        <v>6.69638993247391</v>
      </c>
      <c r="AF45" s="5" t="s">
        <v>2</v>
      </c>
      <c r="AG45" s="8">
        <f aca="true" t="shared" si="18" ref="AG45:AG62">AD45</f>
        <v>6.69638993247391</v>
      </c>
      <c r="AH45" s="5" t="s">
        <v>2</v>
      </c>
      <c r="AI45" s="8">
        <f>0.5*AG45</f>
        <v>3.348194966236955</v>
      </c>
      <c r="AK45" s="14" t="s">
        <v>66</v>
      </c>
      <c r="AL45" s="14"/>
      <c r="AM45" s="14"/>
    </row>
    <row r="46" spans="2:39" ht="12">
      <c r="B46" s="5" t="s">
        <v>3</v>
      </c>
      <c r="C46" s="7">
        <f>0.01*(('[1]HOCT1501'!$K14/(0.25*(9-'[1]HOCT1501'!$F14)))+('[1]HOCT1501'!$N14/(0.25*(9-'[1]HOCT1501'!$G14))))</f>
        <v>0.26043999999999995</v>
      </c>
      <c r="D46" s="7">
        <f>0.01*(('[2]HOCT2901  '!$K14/(0.25*(9-'[2]HOCT2901  '!$F14)))+('[2]HOCT2901  '!$N14/(0.25*(9-'[2]HOCT2901  '!$G14))))</f>
        <v>0.30851999999999996</v>
      </c>
      <c r="E46" s="7">
        <f>0.01*(('[3]HNOV1201  )'!$K14/(0.25*(9-'[3]HNOV1201  )'!$F14)))+('[3]HNOV1201  )'!$N14/(0.25*(9-'[3]HNOV1201  )'!$G14))))</f>
        <v>0.3751111111111111</v>
      </c>
      <c r="F46" s="7">
        <f>0.01*(('[4]HNOV2601 '!$K14/(0.25*(9-'[4]HNOV2601 '!$F14)))+('[4]HNOV2601 '!$N14/(0.25*(9-'[4]HNOV2601 '!$G14))))</f>
        <v>0.4057777777777778</v>
      </c>
      <c r="G46" s="7">
        <f>0.01*(('[5]HDEC1001'!$K14/(0.25*(9-'[5]HDEC1001'!$F14)))+('[5]HDEC1001'!$N14/(0.25*(9-'[5]HDEC1001'!$G14))))</f>
        <v>0.2598844444444445</v>
      </c>
      <c r="H46" s="7">
        <f>0.01*(('[6]HDEC2401'!$K14/(0.25*(9-'[6]HDEC2401'!$F14)))+('[6]HDEC2401'!$N14/(0.25*(9-'[6]HDEC2401'!$G14))))</f>
        <v>0.18088888888888888</v>
      </c>
      <c r="I46" s="7">
        <f>0.01*(('[7]HJAN0902'!$K14/(0.25*(9-'[7]HJAN0902'!$F14)))+('[7]HJAN0902'!$N14/(0.25*(9-'[7]HJAN0902'!$G14))))</f>
        <v>0.1817777777777778</v>
      </c>
      <c r="J46" s="7">
        <f>0.01*(('[8]HJAN2102 '!$K14/(0.25*(9-'[8]HJAN2102 '!$F14)))+('[8]HJAN2102 '!$N14/(0.25*(9-'[8]HJAN2102 '!$G14))))</f>
        <v>0.19084000000000004</v>
      </c>
      <c r="K46" s="7">
        <f>0.01*(('[9]HFEB0402'!$K14/(0.25*(9-'[9]HFEB0402'!$F14)))+('[9]HFEB0402'!$N14/(0.25*(9-'[9]HFEB0402'!$G14))))</f>
        <v>0.29377777777777775</v>
      </c>
      <c r="L46" s="7">
        <f>0.01*(('[10]HFEB1802'!$K14/(0.25*(9-'[10]HFEB1802'!$F14)))+('[10]HFEB1802'!$N14/(0.25*(9-'[10]HFEB1802'!$G14))))</f>
        <v>0.3440000000000001</v>
      </c>
      <c r="M46" s="7">
        <f>0.01*(('[11]HMAR0402  '!$K14/(0.25*(9-'[11]HMAR0402  '!$F14)))+('[11]HMAR0402  '!$N14/(0.25*(9-'[11]HMAR0402  '!$G14))))</f>
        <v>0.3502222222222222</v>
      </c>
      <c r="N46" s="7">
        <f>0.01*(('[12]HMAR1802'!$K14/(0.25*(9-'[12]HMAR1802'!$F14)))+('[12]HMAR1802'!$N14/(0.25*(9-'[12]HMAR1802'!$G14))))</f>
        <v>0.3253333333333333</v>
      </c>
      <c r="O46" s="7">
        <f>0.01*(('[13]HAPR0102'!$K14/(0.25*(9-'[13]HAPR0102'!$F14)))+('[13]HAPR0102'!$N14/(0.25*(9-'[13]HAPR0102'!$G14))))</f>
        <v>0.23777777777777778</v>
      </c>
      <c r="P46" s="7">
        <f>0.01*(('[14]HAPR1502  '!$K14/(0.25*(9-'[14]HAPR1502  '!$F14)))+('[14]HAPR1502  '!$N14/(0.25*(9-'[14]HAPR1502  '!$G14))))</f>
        <v>0.29200000000000004</v>
      </c>
      <c r="Q46" s="7">
        <f>0.01*(('[15]HAPR2902'!$K14/(0.25*(9-'[15]HAPR2902'!$F14)))+('[15]HAPR2902'!$N14/(0.25*(9-'[15]HAPR2902'!$G14))))</f>
        <v>0.30266666666666664</v>
      </c>
      <c r="R46" s="7">
        <f>0.01*(('[16]HMAY1302 '!$K14/(0.25*(9-'[16]HMAY1302 '!$F14)))+('[16]HMAY1302 '!$N14/(0.25*(9-'[16]HMAY1302 '!$G14))))</f>
        <v>0.19111111111111112</v>
      </c>
      <c r="S46" s="7">
        <f>0.01*(('[17]HMAY2702'!$K14/(0.25*(9-'[17]HMAY2702'!$F14)))+('[17]HMAY2702'!$N14/(0.25*(9-'[17]HMAY2702'!$G14))))</f>
        <v>0.2604444444444444</v>
      </c>
      <c r="T46" s="7">
        <f>0.01*(('[18]HJUN1002'!$K14/(0.25*(9-'[18]HJUN1002'!$F14)))+('[18]HJUN1002'!$N14/(0.25*(9-'[18]HJUN1002'!$G14))))</f>
        <v>0.1751111111111111</v>
      </c>
      <c r="U46" s="7">
        <f>0.01*(('[19]HJUN2402'!$K14/(0.25*(9-'[19]HJUN2402'!$F14)))+('[19]HJUN2402'!$N14/(0.25*(9-'[19]HJUN2402'!$G14))))</f>
        <v>0.12666666666666665</v>
      </c>
      <c r="V46" s="7">
        <f>0.01*(('[20]HJUL802'!$K14/(0.25*(9-'[20]HJUL802'!$F14)))+('[20]HJUL802'!$N14/(0.25*(9-'[20]HJUL802'!$G14))))</f>
        <v>0.29931555555555556</v>
      </c>
      <c r="W46" s="7">
        <f>0.01*(('[21]HJUL2202'!$K14/(0.25*(9-'[21]HJUL2202'!$F14)))+('[21]HJUL2202'!$N14/(0.25*(9-'[21]HJUL2202'!$G14))))</f>
        <v>0.2511111111111111</v>
      </c>
      <c r="X46" s="7">
        <f>0.01*(('[22] HAUG0502'!$K14/(0.25*(9-'[22] HAUG0502'!$F14)))+('[22] HAUG0502'!$N14/(0.25*(9-'[22] HAUG0502'!$G14))))</f>
        <v>0.2391111111111111</v>
      </c>
      <c r="Y46" s="7">
        <f>0.01*(('[23]HAUG1902'!$K14/(0.25*(9-'[23]HAUG1902'!$F14)))+('[23]HAUG1902'!$N14/(0.25*(9-'[23]HAUG1902'!$G14))))</f>
        <v>0.22844444444444445</v>
      </c>
      <c r="Z46" s="7">
        <f>0.01*(('[24]HSEP0202'!$K14/(0.25*(9-'[24]HSEP0202'!$F14)))+('[24]HSEP0202'!$N14/(0.25*(9-'[24]HSEP0202'!$G14))))</f>
        <v>0.12442222222222223</v>
      </c>
      <c r="AA46" s="7">
        <f>0.01*(('[25]HSEP1602'!$K14/(0.25*(9-'[25]HSEP1602'!$F14)))+('[25]HSEP1602'!$N14/(0.25*(9-'[25]HSEP1602'!$G14))))</f>
        <v>0.10986666666666667</v>
      </c>
      <c r="AB46" s="7">
        <f>0.01*(('[26]H30SEP02'!$K14/(0.25*(9-'[26]H30SEP02'!$F14)))+('[26]H30SEP02'!$N14/(0.25*(9-'[26]H30SEP02'!$G14))))</f>
        <v>0.28</v>
      </c>
      <c r="AC46" s="8">
        <f aca="true" t="shared" si="19" ref="AC46:AC61">SUM(C46:AB46)</f>
        <v>6.594622222222223</v>
      </c>
      <c r="AD46" s="8">
        <f aca="true" t="shared" si="20" ref="AD46:AD61">AC46/AC80*365</f>
        <v>6.649273787599754</v>
      </c>
      <c r="AF46" s="5" t="s">
        <v>3</v>
      </c>
      <c r="AG46" s="8">
        <f t="shared" si="18"/>
        <v>6.649273787599754</v>
      </c>
      <c r="AH46" s="5" t="s">
        <v>3</v>
      </c>
      <c r="AI46" s="8">
        <f aca="true" t="shared" si="21" ref="AI46:AI62">0.5*AG46</f>
        <v>3.324636893799877</v>
      </c>
      <c r="AK46" s="14"/>
      <c r="AL46" s="14" t="s">
        <v>41</v>
      </c>
      <c r="AM46" s="15">
        <f>AVERAGE(AI45:AI50)</f>
        <v>3.5010903986128183</v>
      </c>
    </row>
    <row r="47" spans="2:35" ht="12">
      <c r="B47" s="5" t="s">
        <v>4</v>
      </c>
      <c r="C47" s="7">
        <f>0.01*(('[1]HOCT1501'!$K15/(0.25*(9-'[1]HOCT1501'!$F15)))+('[1]HOCT1501'!$N15/(0.25*(9-'[1]HOCT1501'!$G15))))</f>
        <v>0.24054222222222224</v>
      </c>
      <c r="D47" s="7">
        <f>0.01*(('[2]HOCT2901  '!$K15/(0.25*(9-'[2]HOCT2901  '!$F15)))+('[2]HOCT2901  '!$N15/(0.25*(9-'[2]HOCT2901  '!$G15))))</f>
        <v>0.24177777777777779</v>
      </c>
      <c r="E47" s="7">
        <f>0.01*(('[3]HNOV1201  )'!$K15/(0.25*(9-'[3]HNOV1201  )'!$F15)))+('[3]HNOV1201  )'!$N15/(0.25*(9-'[3]HNOV1201  )'!$G15))))</f>
        <v>0.23294222222222224</v>
      </c>
      <c r="F47" s="7">
        <f>0.01*(('[4]HNOV2601 '!$K15/(0.25*(9-'[4]HNOV2601 '!$F15)))+('[4]HNOV2601 '!$N15/(0.25*(9-'[4]HNOV2601 '!$G15))))</f>
        <v>0.4906666666666667</v>
      </c>
      <c r="G47" s="7">
        <f>0.01*(('[5]HDEC1001'!$K15/(0.25*(9-'[5]HDEC1001'!$F15)))+('[5]HDEC1001'!$N15/(0.25*(9-'[5]HDEC1001'!$G15))))</f>
        <v>0.5071111111111111</v>
      </c>
      <c r="H47" s="7">
        <f>0.01*(('[6]HDEC2401'!$K15/(0.25*(9-'[6]HDEC2401'!$F15)))+('[6]HDEC2401'!$N15/(0.25*(9-'[6]HDEC2401'!$G15))))</f>
        <v>0.3289644444444444</v>
      </c>
      <c r="I47" s="7">
        <f>0.01*(('[7]HJAN0902'!$K15/(0.25*(9-'[7]HJAN0902'!$F15)))+('[7]HJAN0902'!$N15/(0.25*(9-'[7]HJAN0902'!$G15))))</f>
        <v>0.20177777777777778</v>
      </c>
      <c r="J47" s="7">
        <f>0.01*(('[8]HJAN2102 '!$K15/(0.25*(9-'[8]HJAN2102 '!$F15)))+('[8]HJAN2102 '!$N15/(0.25*(9-'[8]HJAN2102 '!$G15))))</f>
        <v>0.31356</v>
      </c>
      <c r="K47" s="7">
        <f>0.01*(('[9]HFEB0402'!$K15/(0.25*(9-'[9]HFEB0402'!$F15)))+('[9]HFEB0402'!$N15/(0.25*(9-'[9]HFEB0402'!$G15))))</f>
        <v>0.3208888888888889</v>
      </c>
      <c r="L47" s="7">
        <f>0.01*(('[10]HFEB1802'!$K15/(0.25*(9-'[10]HFEB1802'!$F15)))+('[10]HFEB1802'!$N15/(0.25*(9-'[10]HFEB1802'!$G15))))</f>
        <v>0.4324444444444444</v>
      </c>
      <c r="M47" s="7">
        <f>0.01*(('[11]HMAR0402  '!$K15/(0.25*(9-'[11]HMAR0402  '!$F15)))+('[11]HMAR0402  '!$N15/(0.25*(9-'[11]HMAR0402  '!$G15))))</f>
        <v>0.3066666666666667</v>
      </c>
      <c r="N47" s="7">
        <f>0.01*(('[12]HMAR1802'!$K15/(0.25*(9-'[12]HMAR1802'!$F15)))+('[12]HMAR1802'!$N15/(0.25*(9-'[12]HMAR1802'!$G15))))</f>
        <v>0.2697777777777778</v>
      </c>
      <c r="O47" s="7">
        <f>0.01*(('[13]HAPR0102'!$K15/(0.25*(9-'[13]HAPR0102'!$F15)))+('[13]HAPR0102'!$N15/(0.25*(9-'[13]HAPR0102'!$G15))))</f>
        <v>0.39155555555555555</v>
      </c>
      <c r="P47" s="7">
        <f>0.01*(('[14]HAPR1502  '!$K15/(0.25*(9-'[14]HAPR1502  '!$F15)))+('[14]HAPR1502  '!$N15/(0.25*(9-'[14]HAPR1502  '!$G15))))</f>
        <v>0.28622222222222227</v>
      </c>
      <c r="Q47" s="7">
        <f>0.01*(('[15]HAPR2902'!$K15/(0.25*(9-'[15]HAPR2902'!$F15)))+('[15]HAPR2902'!$N15/(0.25*(9-'[15]HAPR2902'!$G15))))</f>
        <v>0.27244444444444443</v>
      </c>
      <c r="R47" s="7">
        <f>0.01*(('[16]HMAY1302 '!$K15/(0.25*(9-'[16]HMAY1302 '!$F15)))+('[16]HMAY1302 '!$N15/(0.25*(9-'[16]HMAY1302 '!$G15))))</f>
        <v>0.32400000000000007</v>
      </c>
      <c r="S47" s="7">
        <f>0.01*(('[17]HMAY2702'!$K15/(0.25*(9-'[17]HMAY2702'!$F15)))+('[17]HMAY2702'!$N15/(0.25*(9-'[17]HMAY2702'!$G15))))</f>
        <v>0.1546488888888889</v>
      </c>
      <c r="T47" s="7">
        <f>0.01*(('[18]HJUN1002'!$K15/(0.25*(9-'[18]HJUN1002'!$F15)))+('[18]HJUN1002'!$N15/(0.25*(9-'[18]HJUN1002'!$G15))))</f>
        <v>0.18311111111111114</v>
      </c>
      <c r="U47" s="7">
        <f>0.01*(('[19]HJUN2402'!$K15/(0.25*(9-'[19]HJUN2402'!$F15)))+('[19]HJUN2402'!$N15/(0.25*(9-'[19]HJUN2402'!$G15))))</f>
        <v>0.13066666666666665</v>
      </c>
      <c r="V47" s="7">
        <f>0.01*(('[20]HJUL802'!$K15/(0.25*(9-'[20]HJUL802'!$F15)))+('[20]HJUL802'!$N15/(0.25*(9-'[20]HJUL802'!$G15))))</f>
        <v>0.2604444444444444</v>
      </c>
      <c r="W47" s="7">
        <f>0.01*(('[21]HJUL2202'!$K15/(0.25*(9-'[21]HJUL2202'!$F15)))+('[21]HJUL2202'!$N15/(0.25*(9-'[21]HJUL2202'!$G15))))</f>
        <v>0.17066666666666666</v>
      </c>
      <c r="X47" s="7">
        <f>0.01*(('[22] HAUG0502'!$K15/(0.25*(9-'[22] HAUG0502'!$F15)))+('[22] HAUG0502'!$N15/(0.25*(9-'[22] HAUG0502'!$G15))))</f>
        <v>0.10622222222222222</v>
      </c>
      <c r="Y47" s="7">
        <f>0.01*(('[23]HAUG1902'!$K15/(0.25*(9-'[23]HAUG1902'!$F15)))+('[23]HAUG1902'!$N15/(0.25*(9-'[23]HAUG1902'!$G15))))</f>
        <v>0.18610666666666664</v>
      </c>
      <c r="Z47" s="7">
        <f>0.01*(('[24]HSEP0202'!$K15/(0.25*(9-'[24]HSEP0202'!$F15)))+('[24]HSEP0202'!$N15/(0.25*(9-'[24]HSEP0202'!$G15))))</f>
        <v>0.13955555555555557</v>
      </c>
      <c r="AA47" s="7">
        <f>0.01*(('[25]HSEP1602'!$K15/(0.25*(9-'[25]HSEP1602'!$F15)))+('[25]HSEP1602'!$N15/(0.25*(9-'[25]HSEP1602'!$G15))))</f>
        <v>0.13377777777777777</v>
      </c>
      <c r="AB47" s="7">
        <f>0.01*(('[26]H30SEP02'!$K15/(0.25*(9-'[26]H30SEP02'!$F15)))+('[26]H30SEP02'!$N15/(0.25*(9-'[26]H30SEP02'!$G15))))</f>
        <v>0.1737777777777778</v>
      </c>
      <c r="AC47" s="8">
        <f t="shared" si="19"/>
        <v>6.800319999999998</v>
      </c>
      <c r="AD47" s="8">
        <f t="shared" si="20"/>
        <v>6.83778732782369</v>
      </c>
      <c r="AF47" s="5" t="s">
        <v>4</v>
      </c>
      <c r="AG47" s="8">
        <f t="shared" si="18"/>
        <v>6.83778732782369</v>
      </c>
      <c r="AH47" s="5" t="s">
        <v>4</v>
      </c>
      <c r="AI47" s="8">
        <f t="shared" si="21"/>
        <v>3.418893663911845</v>
      </c>
    </row>
    <row r="48" spans="2:35" ht="12">
      <c r="B48" s="5" t="s">
        <v>5</v>
      </c>
      <c r="C48" s="7">
        <f>0.01*(('[1]HOCT1501'!$K16/(0.25*(9-'[1]HOCT1501'!$F16)))+('[1]HOCT1501'!$N16/(0.25*(9-'[1]HOCT1501'!$G16))))</f>
        <v>0.22044444444444444</v>
      </c>
      <c r="D48" s="7">
        <f>0.01*(('[2]HOCT2901  '!$K16/(0.25*(9-'[2]HOCT2901  '!$F16)))+('[2]HOCT2901  '!$N16/(0.25*(9-'[2]HOCT2901  '!$G16))))</f>
        <v>0.27840888888888893</v>
      </c>
      <c r="E48" s="7">
        <f>0.01*(('[3]HNOV1201  )'!$K16/(0.25*(9-'[3]HNOV1201  )'!$F16)))+('[3]HNOV1201  )'!$N16/(0.25*(9-'[3]HNOV1201  )'!$G16))))</f>
        <v>0.2509866666666667</v>
      </c>
      <c r="F48" s="7">
        <f>0.01*(('[4]HNOV2601 '!$K16/(0.25*(9-'[4]HNOV2601 '!$F16)))+('[4]HNOV2601 '!$N16/(0.25*(9-'[4]HNOV2601 '!$G16))))</f>
        <v>0.34977777777777774</v>
      </c>
      <c r="G48" s="7">
        <f>0.01*(('[5]HDEC1001'!$K16/(0.25*(9-'[5]HDEC1001'!$F16)))+('[5]HDEC1001'!$N16/(0.25*(9-'[5]HDEC1001'!$G16))))</f>
        <v>0.2737777777777778</v>
      </c>
      <c r="H48" s="7">
        <f>0.01*(('[6]HDEC2401'!$K16/(0.25*(9-'[6]HDEC2401'!$F16)))+('[6]HDEC2401'!$N16/(0.25*(9-'[6]HDEC2401'!$G16))))</f>
        <v>0.3937777777777778</v>
      </c>
      <c r="I48" s="7">
        <f>0.01*(('[7]HJAN0902'!$K16/(0.25*(9-'[7]HJAN0902'!$F16)))+('[7]HJAN0902'!$N16/(0.25*(9-'[7]HJAN0902'!$G16))))</f>
        <v>0.13644444444444445</v>
      </c>
      <c r="J48" s="7">
        <f>0.01*(('[8]HJAN2102 '!$K16/(0.25*(9-'[8]HJAN2102 '!$F16)))+('[8]HJAN2102 '!$N16/(0.25*(9-'[8]HJAN2102 '!$G16))))</f>
        <v>0.21822222222222223</v>
      </c>
      <c r="K48" s="7">
        <f>0.01*(('[9]HFEB0402'!$K16/(0.25*(9-'[9]HFEB0402'!$F16)))+('[9]HFEB0402'!$N16/(0.25*(9-'[9]HFEB0402'!$G16))))</f>
        <v>0.3293333333333333</v>
      </c>
      <c r="L48" s="7">
        <f>0.01*(('[10]HFEB1802'!$K16/(0.25*(9-'[10]HFEB1802'!$F16)))+('[10]HFEB1802'!$N16/(0.25*(9-'[10]HFEB1802'!$G16))))</f>
        <v>0.4217777777777778</v>
      </c>
      <c r="M48" s="7">
        <f>0.01*(('[11]HMAR0402  '!$K16/(0.25*(9-'[11]HMAR0402  '!$F16)))+('[11]HMAR0402  '!$N16/(0.25*(9-'[11]HMAR0402  '!$G16))))</f>
        <v>0.39022222222222225</v>
      </c>
      <c r="N48" s="7">
        <f>0.01*(('[12]HMAR1802'!$K16/(0.25*(9-'[12]HMAR1802'!$F16)))+('[12]HMAR1802'!$N16/(0.25*(9-'[12]HMAR1802'!$G16))))</f>
        <v>0.3373333333333334</v>
      </c>
      <c r="O48" s="7">
        <f>0.01*(('[13]HAPR0102'!$K16/(0.25*(9-'[13]HAPR0102'!$F16)))+('[13]HAPR0102'!$N16/(0.25*(9-'[13]HAPR0102'!$G16))))</f>
        <v>0.24222222222222223</v>
      </c>
      <c r="P48" s="7">
        <f>0.01*(('[14]HAPR1502  '!$K16/(0.25*(9-'[14]HAPR1502  '!$F16)))+('[14]HAPR1502  '!$N16/(0.25*(9-'[14]HAPR1502  '!$G16))))</f>
        <v>0.1591111111111111</v>
      </c>
      <c r="Q48" s="7">
        <f>0.01*(('[15]HAPR2902'!$K16/(0.25*(9-'[15]HAPR2902'!$F16)))+('[15]HAPR2902'!$N16/(0.25*(9-'[15]HAPR2902'!$G16))))</f>
        <v>0.22933333333333333</v>
      </c>
      <c r="R48" s="7">
        <f>0.01*(('[16]HMAY1302 '!$K16/(0.25*(9-'[16]HMAY1302 '!$F16)))+('[16]HMAY1302 '!$N16/(0.25*(9-'[16]HMAY1302 '!$G16))))</f>
        <v>0.23200000000000004</v>
      </c>
      <c r="S48" s="7">
        <f>0.01*(('[17]HMAY2702'!$K16/(0.25*(9-'[17]HMAY2702'!$F16)))+('[17]HMAY2702'!$N16/(0.25*(9-'[17]HMAY2702'!$G16))))</f>
        <v>0.32812888888888886</v>
      </c>
      <c r="T48" s="7">
        <f>0.01*(('[18]HJUN1002'!$K16/(0.25*(9-'[18]HJUN1002'!$F16)))+('[18]HJUN1002'!$N16/(0.25*(9-'[18]HJUN1002'!$G16))))</f>
        <v>0.1951111111111111</v>
      </c>
      <c r="U48" s="7">
        <f>0.01*(('[19]HJUN2402'!$K16/(0.25*(9-'[19]HJUN2402'!$F16)))+('[19]HJUN2402'!$N16/(0.25*(9-'[19]HJUN2402'!$G16))))</f>
        <v>0.18933333333333335</v>
      </c>
      <c r="V48" s="7">
        <f>0.01*(('[20]HJUL802'!$K16/(0.25*(9-'[20]HJUL802'!$F16)))+('[20]HJUL802'!$N16/(0.25*(9-'[20]HJUL802'!$G16))))</f>
        <v>0.3568888888888889</v>
      </c>
      <c r="W48" s="7">
        <f>0.01*(('[21]HJUL2202'!$K16/(0.25*(9-'[21]HJUL2202'!$F16)))+('[21]HJUL2202'!$N16/(0.25*(9-'[21]HJUL2202'!$G16))))</f>
        <v>0.2484311111111111</v>
      </c>
      <c r="X48" s="7">
        <f>0.01*(('[22] HAUG0502'!$K16/(0.25*(9-'[22] HAUG0502'!$F16)))+('[22] HAUG0502'!$N16/(0.25*(9-'[22] HAUG0502'!$G16))))</f>
        <v>0.11240444444444445</v>
      </c>
      <c r="Y48" s="7">
        <f>0.01*(('[23]HAUG1902'!$K16/(0.25*(9-'[23]HAUG1902'!$F16)))+('[23]HAUG1902'!$N16/(0.25*(9-'[23]HAUG1902'!$G16))))</f>
        <v>0.1497777777777778</v>
      </c>
      <c r="Z48" s="7">
        <f>0.01*(('[24]HSEP0202'!$K16/(0.25*(9-'[24]HSEP0202'!$F16)))+('[24]HSEP0202'!$N16/(0.25*(9-'[24]HSEP0202'!$G16))))</f>
        <v>0.0968888888888889</v>
      </c>
      <c r="AA48" s="7">
        <f>0.01*(('[25]HSEP1602'!$K16/(0.25*(9-'[25]HSEP1602'!$F16)))+('[25]HSEP1602'!$N16/(0.25*(9-'[25]HSEP1602'!$G16))))</f>
        <v>0.08133333333333333</v>
      </c>
      <c r="AB48" s="7">
        <f>0.01*(('[26]H30SEP02'!$K16/(0.25*(9-'[26]H30SEP02'!$F16)))+('[26]H30SEP02'!$N16/(0.25*(9-'[26]H30SEP02'!$G16))))</f>
        <v>0.2440711111111111</v>
      </c>
      <c r="AC48" s="8">
        <f t="shared" si="19"/>
        <v>6.465542222222223</v>
      </c>
      <c r="AD48" s="8">
        <f t="shared" si="20"/>
        <v>6.501165044383227</v>
      </c>
      <c r="AF48" s="5" t="s">
        <v>5</v>
      </c>
      <c r="AG48" s="8">
        <f t="shared" si="18"/>
        <v>6.501165044383227</v>
      </c>
      <c r="AH48" s="5" t="s">
        <v>5</v>
      </c>
      <c r="AI48" s="8">
        <f t="shared" si="21"/>
        <v>3.2505825221916136</v>
      </c>
    </row>
    <row r="49" spans="2:35" ht="12">
      <c r="B49" s="5" t="s">
        <v>6</v>
      </c>
      <c r="C49" s="7">
        <f>0.01*(('[1]HOCT1501'!$K17/(0.25*(9-'[1]HOCT1501'!$F17)))+('[1]HOCT1501'!$N17/(0.25*(9-'[1]HOCT1501'!$G17))))</f>
        <v>0.45155555555555554</v>
      </c>
      <c r="D49" s="7">
        <f>0.01*(('[2]HOCT2901  '!$K17/(0.25*(9-'[2]HOCT2901  '!$F17)))+('[2]HOCT2901  '!$N17/(0.25*(9-'[2]HOCT2901  '!$G17))))</f>
        <v>0.3253333333333333</v>
      </c>
      <c r="E49" s="7">
        <f>0.01*(('[3]HNOV1201  )'!$K17/(0.25*(9-'[3]HNOV1201  )'!$F17)))+('[3]HNOV1201  )'!$N17/(0.25*(9-'[3]HNOV1201  )'!$G17))))</f>
        <v>0.2688888888888889</v>
      </c>
      <c r="F49" s="7">
        <f>0.01*(('[4]HNOV2601 '!$K17/(0.25*(9-'[4]HNOV2601 '!$F17)))+('[4]HNOV2601 '!$N17/(0.25*(9-'[4]HNOV2601 '!$G17))))</f>
        <v>0.5235149206349207</v>
      </c>
      <c r="G49" s="7">
        <f>0.01*(('[5]HDEC1001'!$K17/(0.25*(9-'[5]HDEC1001'!$F17)))+('[5]HDEC1001'!$N17/(0.25*(9-'[5]HDEC1001'!$G17))))</f>
        <v>0.31244444444444447</v>
      </c>
      <c r="H49" s="7">
        <f>0.01*(('[6]HDEC2401'!$K17/(0.25*(9-'[6]HDEC2401'!$F17)))+('[6]HDEC2401'!$N17/(0.25*(9-'[6]HDEC2401'!$G17))))</f>
        <v>0.3438933333333334</v>
      </c>
      <c r="I49" s="7">
        <f>0.01*(('[7]HJAN0902'!$K17/(0.25*(9-'[7]HJAN0902'!$F17)))+('[7]HJAN0902'!$N17/(0.25*(9-'[7]HJAN0902'!$G17))))</f>
        <v>0.15688888888888888</v>
      </c>
      <c r="J49" s="7">
        <f>0.01*(('[8]HJAN2102 '!$K17/(0.25*(9-'[8]HJAN2102 '!$F17)))+('[8]HJAN2102 '!$N17/(0.25*(9-'[8]HJAN2102 '!$G17))))</f>
        <v>0.22045333333333336</v>
      </c>
      <c r="K49" s="7">
        <f>0.01*(('[9]HFEB0402'!$K17/(0.25*(9-'[9]HFEB0402'!$F17)))+('[9]HFEB0402'!$N17/(0.25*(9-'[9]HFEB0402'!$G17))))</f>
        <v>0.19644444444444445</v>
      </c>
      <c r="L49" s="7">
        <f>0.01*(('[10]HFEB1802'!$K17/(0.25*(9-'[10]HFEB1802'!$F17)))+('[10]HFEB1802'!$N17/(0.25*(9-'[10]HFEB1802'!$G17))))</f>
        <v>0.33911111111111114</v>
      </c>
      <c r="M49" s="7">
        <f>0.01*(('[11]HMAR0402  '!$K17/(0.25*(9-'[11]HMAR0402  '!$F17)))+('[11]HMAR0402  '!$N17/(0.25*(9-'[11]HMAR0402  '!$G17))))</f>
        <v>0.2911422222222223</v>
      </c>
      <c r="N49" s="7">
        <f>0.01*(('[12]HMAR1802'!$K17/(0.25*(9-'[12]HMAR1802'!$F17)))+('[12]HMAR1802'!$N17/(0.25*(9-'[12]HMAR1802'!$G17))))</f>
        <v>0.3546666666666667</v>
      </c>
      <c r="O49" s="7">
        <f>0.01*(('[13]HAPR0102'!$K17/(0.25*(9-'[13]HAPR0102'!$F17)))+('[13]HAPR0102'!$N17/(0.25*(9-'[13]HAPR0102'!$G17))))</f>
        <v>0.31244444444444447</v>
      </c>
      <c r="P49" s="7">
        <f>0.01*(('[14]HAPR1502  '!$K17/(0.25*(9-'[14]HAPR1502  '!$F17)))+('[14]HAPR1502  '!$N17/(0.25*(9-'[14]HAPR1502  '!$G17))))</f>
        <v>0.2008888888888889</v>
      </c>
      <c r="Q49" s="7">
        <f>0.01*(('[15]HAPR2902'!$K17/(0.25*(9-'[15]HAPR2902'!$F17)))+('[15]HAPR2902'!$N17/(0.25*(9-'[15]HAPR2902'!$G17))))</f>
        <v>0.5367822222222223</v>
      </c>
      <c r="R49" s="7">
        <f>0.01*(('[16]HMAY1302 '!$K17/(0.25*(9-'[16]HMAY1302 '!$F17)))+('[16]HMAY1302 '!$N17/(0.25*(9-'[16]HMAY1302 '!$G17))))</f>
        <v>0.5429066666666666</v>
      </c>
      <c r="S49" s="7">
        <f>0.01*(('[17]HMAY2702'!$K17/(0.25*(9-'[17]HMAY2702'!$F17)))+('[17]HMAY2702'!$N17/(0.25*(9-'[17]HMAY2702'!$G17))))</f>
        <v>0.5588577777777778</v>
      </c>
      <c r="T49" s="7">
        <f>0.01*(('[18]HJUN1002'!$K17/(0.25*(9-'[18]HJUN1002'!$F17)))+('[18]HJUN1002'!$N17/(0.25*(9-'[18]HJUN1002'!$G17))))</f>
        <v>0.23555555555555557</v>
      </c>
      <c r="U49" s="7">
        <f>0.01*(('[19]HJUN2402'!$K17/(0.25*(9-'[19]HJUN2402'!$F17)))+('[19]HJUN2402'!$N17/(0.25*(9-'[19]HJUN2402'!$G17))))</f>
        <v>0.19333333333333333</v>
      </c>
      <c r="V49" s="7">
        <f>0.01*(('[20]HJUL802'!$K17/(0.25*(9-'[20]HJUL802'!$F17)))+('[20]HJUL802'!$N17/(0.25*(9-'[20]HJUL802'!$G17))))</f>
        <v>0.4782222222222222</v>
      </c>
      <c r="W49" s="7">
        <f>0.01*(('[21]HJUL2202'!$K17/(0.25*(9-'[21]HJUL2202'!$F17)))+('[21]HJUL2202'!$N17/(0.25*(9-'[21]HJUL2202'!$G17))))</f>
        <v>0.35733333333333334</v>
      </c>
      <c r="X49" s="7">
        <f>0.01*(('[22] HAUG0502'!$K17/(0.25*(9-'[22] HAUG0502'!$F17)))+('[22] HAUG0502'!$N17/(0.25*(9-'[22] HAUG0502'!$G17))))</f>
        <v>0.22488888888888892</v>
      </c>
      <c r="Y49" s="7">
        <f>0.01*(('[23]HAUG1902'!$K17/(0.25*(9-'[23]HAUG1902'!$F17)))+('[23]HAUG1902'!$N17/(0.25*(9-'[23]HAUG1902'!$G17))))</f>
        <v>0.16311111111111115</v>
      </c>
      <c r="Z49" s="7">
        <f>0.01*(('[24]HSEP0202'!$K17/(0.25*(9-'[24]HSEP0202'!$F17)))+('[24]HSEP0202'!$N17/(0.25*(9-'[24]HSEP0202'!$G17))))</f>
        <v>0.10314222222222225</v>
      </c>
      <c r="AA49" s="7">
        <f>0.01*(('[25]HSEP1602'!$K17/(0.25*(9-'[25]HSEP1602'!$F17)))+('[25]HSEP1602'!$N17/(0.25*(9-'[25]HSEP1602'!$G17))))</f>
        <v>0.22688888888888892</v>
      </c>
      <c r="AB49" s="7">
        <f>0.01*(('[26]H30SEP02'!$K17/(0.25*(9-'[26]H30SEP02'!$F17)))+('[26]H30SEP02'!$N17/(0.25*(9-'[26]H30SEP02'!$G17))))</f>
        <v>0.3117955555555556</v>
      </c>
      <c r="AC49" s="8">
        <f t="shared" si="19"/>
        <v>8.230488253968256</v>
      </c>
      <c r="AD49" s="8">
        <f t="shared" si="20"/>
        <v>8.275835296689843</v>
      </c>
      <c r="AF49" s="5" t="s">
        <v>6</v>
      </c>
      <c r="AG49" s="8">
        <f t="shared" si="18"/>
        <v>8.275835296689843</v>
      </c>
      <c r="AH49" s="5" t="s">
        <v>6</v>
      </c>
      <c r="AI49" s="8">
        <f t="shared" si="21"/>
        <v>4.137917648344922</v>
      </c>
    </row>
    <row r="50" spans="2:35" ht="12">
      <c r="B50" s="5" t="s">
        <v>7</v>
      </c>
      <c r="C50" s="7">
        <f>0.01*(('[1]HOCT1501'!$K18/(0.25*(9-'[1]HOCT1501'!$F18)))+('[1]HOCT1501'!$N18/(0.25*(9-'[1]HOCT1501'!$G18))))</f>
        <v>0.3253333333333333</v>
      </c>
      <c r="D50" s="7">
        <f>0.01*(('[2]HOCT2901  '!$K18/(0.25*(9-'[2]HOCT2901  '!$F18)))+('[2]HOCT2901  '!$N18/(0.25*(9-'[2]HOCT2901  '!$G18))))</f>
        <v>0.2911111111111111</v>
      </c>
      <c r="E50" s="7">
        <f>0.01*(('[3]HNOV1201  )'!$K18/(0.25*(9-'[3]HNOV1201  )'!$F18)))+('[3]HNOV1201  )'!$N18/(0.25*(9-'[3]HNOV1201  )'!$G18))))</f>
        <v>0.37111111111111117</v>
      </c>
      <c r="F50" s="7">
        <f>0.01*(('[4]HNOV2601 '!$K18/(0.25*(9-'[4]HNOV2601 '!$F18)))+('[4]HNOV2601 '!$N18/(0.25*(9-'[4]HNOV2601 '!$G18))))</f>
        <v>0.3368888888888889</v>
      </c>
      <c r="G50" s="7">
        <f>0.01*(('[5]HDEC1001'!$K18/(0.25*(9-'[5]HDEC1001'!$F18)))+('[5]HDEC1001'!$N18/(0.25*(9-'[5]HDEC1001'!$G18))))</f>
        <v>0.32133333333333336</v>
      </c>
      <c r="H50" s="7">
        <f>0.01*(('[6]HDEC2401'!$K18/(0.25*(9-'[6]HDEC2401'!$F18)))+('[6]HDEC2401'!$N18/(0.25*(9-'[6]HDEC2401'!$G18))))</f>
        <v>0.18044444444444444</v>
      </c>
      <c r="I50" s="7">
        <f>0.01*(('[7]HJAN0902'!$K18/(0.25*(9-'[7]HJAN0902'!$F18)))+('[7]HJAN0902'!$N18/(0.25*(9-'[7]HJAN0902'!$G18))))</f>
        <v>0.1537777777777778</v>
      </c>
      <c r="J50" s="7">
        <f>0.01*(('[8]HJAN2102 '!$K18/(0.25*(9-'[8]HJAN2102 '!$F18)))+('[8]HJAN2102 '!$N18/(0.25*(9-'[8]HJAN2102 '!$G18))))</f>
        <v>0.1889911111111111</v>
      </c>
      <c r="K50" s="7">
        <f>0.01*(('[9]HFEB0402'!$K18/(0.25*(9-'[9]HFEB0402'!$F18)))+('[9]HFEB0402'!$N18/(0.25*(9-'[9]HFEB0402'!$G18))))</f>
        <v>0.3022222222222222</v>
      </c>
      <c r="L50" s="7">
        <f>0.01*(('[10]HFEB1802'!$K18/(0.25*(9-'[10]HFEB1802'!$F18)))+('[10]HFEB1802'!$N18/(0.25*(9-'[10]HFEB1802'!$G18))))</f>
        <v>0.32977777777777784</v>
      </c>
      <c r="M50" s="7">
        <f>0.01*(('[11]HMAR0402  '!$K18/(0.25*(9-'[11]HMAR0402  '!$F18)))+('[11]HMAR0402  '!$N18/(0.25*(9-'[11]HMAR0402  '!$G18))))</f>
        <v>0.21738222222222223</v>
      </c>
      <c r="N50" s="7">
        <f>0.01*(('[12]HMAR1802'!$K18/(0.25*(9-'[12]HMAR1802'!$F18)))+('[12]HMAR1802'!$N18/(0.25*(9-'[12]HMAR1802'!$G18))))</f>
        <v>0.3537777777777778</v>
      </c>
      <c r="O50" s="7">
        <f>0.01*(('[13]HAPR0102'!$K18/(0.25*(9-'[13]HAPR0102'!$F18)))+('[13]HAPR0102'!$N18/(0.25*(9-'[13]HAPR0102'!$G18))))</f>
        <v>0.3331066666666667</v>
      </c>
      <c r="P50" s="7">
        <f>0.01*(('[14]HAPR1502  '!$K18/(0.25*(9-'[14]HAPR1502  '!$F18)))+('[14]HAPR1502  '!$N18/(0.25*(9-'[14]HAPR1502  '!$G18))))</f>
        <v>0.428</v>
      </c>
      <c r="Q50" s="7">
        <f>0.01*(('[15]HAPR2902'!$K18/(0.25*(9-'[15]HAPR2902'!$F18)))+('[15]HAPR2902'!$N18/(0.25*(9-'[15]HAPR2902'!$G18))))</f>
        <v>0.19022222222222224</v>
      </c>
      <c r="R50" s="7">
        <f>0.01*(('[16]HMAY1302 '!$K18/(0.25*(9-'[16]HMAY1302 '!$F18)))+('[16]HMAY1302 '!$N18/(0.25*(9-'[16]HMAY1302 '!$G18))))</f>
        <v>0.2984977777777778</v>
      </c>
      <c r="S50" s="7">
        <f>0.01*(('[17]HMAY2702'!$K18/(0.25*(9-'[17]HMAY2702'!$F18)))+('[17]HMAY2702'!$N18/(0.25*(9-'[17]HMAY2702'!$G18))))</f>
        <v>0.2662222222222222</v>
      </c>
      <c r="T50" s="7">
        <f>0.01*(('[18]HJUN1002'!$K18/(0.25*(9-'[18]HJUN1002'!$F18)))+('[18]HJUN1002'!$N18/(0.25*(9-'[18]HJUN1002'!$G18))))</f>
        <v>0.21466666666666664</v>
      </c>
      <c r="U50" s="7">
        <f>0.01*(('[19]HJUN2402'!$K18/(0.25*(9-'[19]HJUN2402'!$F18)))+('[19]HJUN2402'!$N18/(0.25*(9-'[19]HJUN2402'!$G18))))</f>
        <v>0.22311111111111115</v>
      </c>
      <c r="V50" s="7">
        <f>0.01*(('[20]HJUL802'!$K18/(0.25*(9-'[20]HJUL802'!$F18)))+('[20]HJUL802'!$N18/(0.25*(9-'[20]HJUL802'!$G18))))</f>
        <v>0.36088888888888887</v>
      </c>
      <c r="W50" s="7">
        <f>0.01*(('[21]HJUL2202'!$K18/(0.25*(9-'[21]HJUL2202'!$F18)))+('[21]HJUL2202'!$N18/(0.25*(9-'[21]HJUL2202'!$G18))))</f>
        <v>0.25733333333333336</v>
      </c>
      <c r="X50" s="7">
        <f>0.01*(('[22] HAUG0502'!$K18/(0.25*(9-'[22] HAUG0502'!$F18)))+('[22] HAUG0502'!$N18/(0.25*(9-'[22] HAUG0502'!$G18))))</f>
        <v>0.2809288888888889</v>
      </c>
      <c r="Y50" s="7">
        <f>0.01*(('[23]HAUG1902'!$K18/(0.25*(9-'[23]HAUG1902'!$F18)))+('[23]HAUG1902'!$N18/(0.25*(9-'[23]HAUG1902'!$G18))))</f>
        <v>0.19066666666666668</v>
      </c>
      <c r="Z50" s="7">
        <f>0.01*(('[24]HSEP0202'!$K18/(0.25*(9-'[24]HSEP0202'!$F18)))+('[24]HSEP0202'!$N18/(0.25*(9-'[24]HSEP0202'!$G18))))</f>
        <v>0.18711111111111112</v>
      </c>
      <c r="AA50" s="7">
        <f>0.01*(('[25]HSEP1602'!$K18/(0.25*(9-'[25]HSEP1602'!$F18)))+('[25]HSEP1602'!$N18/(0.25*(9-'[25]HSEP1602'!$G18))))</f>
        <v>0.18018222222222224</v>
      </c>
      <c r="AB50" s="7">
        <f>0.01*(('[26]H30SEP02'!$K18/(0.25*(9-'[26]H30SEP02'!$F18)))+('[26]H30SEP02'!$N18/(0.25*(9-'[26]H30SEP02'!$G18))))</f>
        <v>0.25022222222222223</v>
      </c>
      <c r="AC50" s="8">
        <f t="shared" si="19"/>
        <v>7.033311111111112</v>
      </c>
      <c r="AD50" s="8">
        <f t="shared" si="20"/>
        <v>7.052633394383395</v>
      </c>
      <c r="AF50" s="5" t="s">
        <v>7</v>
      </c>
      <c r="AG50" s="8">
        <f t="shared" si="18"/>
        <v>7.052633394383395</v>
      </c>
      <c r="AH50" s="5" t="s">
        <v>7</v>
      </c>
      <c r="AI50" s="8">
        <f t="shared" si="21"/>
        <v>3.5263166971916977</v>
      </c>
    </row>
    <row r="51" spans="2:39" ht="12">
      <c r="B51" s="5" t="s">
        <v>8</v>
      </c>
      <c r="C51" s="7">
        <f>0.01*(('[1]HOCT1501'!$K19/(0.25*(9-'[1]HOCT1501'!$F19)))+('[1]HOCT1501'!$N19/(0.25*(9-'[1]HOCT1501'!$G19))))</f>
        <v>0.22711111111111112</v>
      </c>
      <c r="D51" s="7">
        <f>0.01*(('[2]HOCT2901  '!$K19/(0.25*(9-'[2]HOCT2901  '!$F19)))+('[2]HOCT2901  '!$N19/(0.25*(9-'[2]HOCT2901  '!$G19))))</f>
        <v>0.2066666666666667</v>
      </c>
      <c r="E51" s="7">
        <f>0.01*(('[3]HNOV1201  )'!$K19/(0.25*(9-'[3]HNOV1201  )'!$F19)))+('[3]HNOV1201  )'!$N19/(0.25*(9-'[3]HNOV1201  )'!$G19))))</f>
        <v>0.28682666666666673</v>
      </c>
      <c r="F51" s="7">
        <f>0.01*(('[4]HNOV2601 '!$K19/(0.25*(9-'[4]HNOV2601 '!$F19)))+('[4]HNOV2601 '!$N19/(0.25*(9-'[4]HNOV2601 '!$G19))))</f>
        <v>0.5475555555555556</v>
      </c>
      <c r="G51" s="7">
        <f>0.01*(('[5]HDEC1001'!$K19/(0.25*(9-'[5]HDEC1001'!$F19)))+('[5]HDEC1001'!$N19/(0.25*(9-'[5]HDEC1001'!$G19))))</f>
        <v>0.36872222222222223</v>
      </c>
      <c r="H51" s="7">
        <f>0.01*(('[6]HDEC2401'!$K19/(0.25*(9-'[6]HDEC2401'!$F19)))+('[6]HDEC2401'!$N19/(0.25*(9-'[6]HDEC2401'!$G19))))</f>
        <v>0.20577777777777775</v>
      </c>
      <c r="I51" s="7">
        <f>0.01*(('[7]HJAN0902'!$K19/(0.25*(9-'[7]HJAN0902'!$F19)))+('[7]HJAN0902'!$N19/(0.25*(9-'[7]HJAN0902'!$G19))))</f>
        <v>0.12666666666666665</v>
      </c>
      <c r="J51" s="7">
        <f>0.01*(('[8]HJAN2102 '!$K19/(0.25*(9-'[8]HJAN2102 '!$F19)))+('[8]HJAN2102 '!$N19/(0.25*(9-'[8]HJAN2102 '!$G19))))</f>
        <v>0.17244444444444443</v>
      </c>
      <c r="K51" s="7">
        <f>0.01*(('[9]HFEB0402'!$K19/(0.25*(9-'[9]HFEB0402'!$F19)))+('[9]HFEB0402'!$N19/(0.25*(9-'[9]HFEB0402'!$G19))))</f>
        <v>0.3546666666666667</v>
      </c>
      <c r="L51" s="7">
        <f>0.01*(('[10]HFEB1802'!$K19/(0.25*(9-'[10]HFEB1802'!$F19)))+('[10]HFEB1802'!$N19/(0.25*(9-'[10]HFEB1802'!$G19))))</f>
        <v>0.3568888888888889</v>
      </c>
      <c r="M51" s="7">
        <f>0.01*(('[11]HMAR0402  '!$K19/(0.25*(9-'[11]HMAR0402  '!$F19)))+('[11]HMAR0402  '!$N19/(0.25*(9-'[11]HMAR0402  '!$G19))))</f>
        <v>0.4</v>
      </c>
      <c r="N51" s="7">
        <f>0.01*(('[12]HMAR1802'!$K19/(0.25*(9-'[12]HMAR1802'!$F19)))+('[12]HMAR1802'!$N19/(0.25*(9-'[12]HMAR1802'!$G19))))</f>
        <v>0.31466666666666665</v>
      </c>
      <c r="O51" s="7">
        <f>0.01*(('[13]HAPR0102'!$K19/(0.25*(9-'[13]HAPR0102'!$F19)))+('[13]HAPR0102'!$N19/(0.25*(9-'[13]HAPR0102'!$G19))))</f>
        <v>0.2648888888888889</v>
      </c>
      <c r="P51" s="7">
        <f>0.01*(('[14]HAPR1502  '!$K19/(0.25*(9-'[14]HAPR1502  '!$F19)))+('[14]HAPR1502  '!$N19/(0.25*(9-'[14]HAPR1502  '!$G19))))</f>
        <v>0.3471111111111111</v>
      </c>
      <c r="Q51" s="7">
        <f>0.01*(('[15]HAPR2902'!$K19/(0.25*(9-'[15]HAPR2902'!$F19)))+('[15]HAPR2902'!$N19/(0.25*(9-'[15]HAPR2902'!$G19))))</f>
        <v>0.3582222222222222</v>
      </c>
      <c r="R51" s="7">
        <f>0.01*(('[16]HMAY1302 '!$K19/(0.25*(9-'[16]HMAY1302 '!$F19)))+('[16]HMAY1302 '!$N19/(0.25*(9-'[16]HMAY1302 '!$G19))))</f>
        <v>0.34444444444444444</v>
      </c>
      <c r="S51" s="7">
        <f>0.01*(('[17]HMAY2702'!$K19/(0.25*(9-'[17]HMAY2702'!$F19)))+('[17]HMAY2702'!$N19/(0.25*(9-'[17]HMAY2702'!$G19))))</f>
        <v>0.4962666666666667</v>
      </c>
      <c r="T51" s="7">
        <f>0.01*(('[18]HJUN1002'!$K19/(0.25*(9-'[18]HJUN1002'!$F19)))+('[18]HJUN1002'!$N19/(0.25*(9-'[18]HJUN1002'!$G19))))</f>
        <v>0.29688888888888887</v>
      </c>
      <c r="U51" s="7">
        <f>0.01*(('[19]HJUN2402'!$K19/(0.25*(9-'[19]HJUN2402'!$F19)))+('[19]HJUN2402'!$N19/(0.25*(9-'[19]HJUN2402'!$G19))))</f>
        <v>0.2617777777777778</v>
      </c>
      <c r="V51" s="7">
        <f>0.01*(('[20]HJUL802'!$K19/(0.25*(9-'[20]HJUL802'!$F19)))+('[20]HJUL802'!$N19/(0.25*(9-'[20]HJUL802'!$G19))))</f>
        <v>0.33955555555555555</v>
      </c>
      <c r="W51" s="7">
        <f>0.01*(('[21]HJUL2202'!$K19/(0.25*(9-'[21]HJUL2202'!$F19)))+('[21]HJUL2202'!$N19/(0.25*(9-'[21]HJUL2202'!$G19))))</f>
        <v>0.20577777777777775</v>
      </c>
      <c r="X51" s="7">
        <f>0.01*(('[22] HAUG0502'!$K19/(0.25*(9-'[22] HAUG0502'!$F19)))+('[22] HAUG0502'!$N19/(0.25*(9-'[22] HAUG0502'!$G19))))</f>
        <v>0.25364444444444445</v>
      </c>
      <c r="Y51" s="7">
        <f>0.01*(('[23]HAUG1902'!$K19/(0.25*(9-'[23]HAUG1902'!$F19)))+('[23]HAUG1902'!$N19/(0.25*(9-'[23]HAUG1902'!$G19))))</f>
        <v>0.30444888888888894</v>
      </c>
      <c r="Z51" s="7">
        <f>0.01*(('[24]HSEP0202'!$K19/(0.25*(9-'[24]HSEP0202'!$F19)))+('[24]HSEP0202'!$N19/(0.25*(9-'[24]HSEP0202'!$G19))))</f>
        <v>0.19244444444444445</v>
      </c>
      <c r="AA51" s="7">
        <f>0.01*(('[25]HSEP1602'!$K19/(0.25*(9-'[25]HSEP1602'!$F19)))+('[25]HSEP1602'!$N19/(0.25*(9-'[25]HSEP1602'!$G19))))</f>
        <v>0.2351111111111111</v>
      </c>
      <c r="AB51" s="7">
        <f>0.01*(('[26]H30SEP02'!$K19/(0.25*(9-'[26]H30SEP02'!$F19)))+('[26]H30SEP02'!$N19/(0.25*(9-'[26]H30SEP02'!$G19))))</f>
        <v>0.2728888888888889</v>
      </c>
      <c r="AC51" s="8">
        <f t="shared" si="19"/>
        <v>7.741464444444444</v>
      </c>
      <c r="AD51" s="8">
        <f t="shared" si="20"/>
        <v>7.78411714110805</v>
      </c>
      <c r="AF51" s="5" t="s">
        <v>8</v>
      </c>
      <c r="AG51" s="8">
        <f t="shared" si="18"/>
        <v>7.78411714110805</v>
      </c>
      <c r="AH51" s="5" t="s">
        <v>8</v>
      </c>
      <c r="AI51" s="8">
        <f t="shared" si="21"/>
        <v>3.892058570554025</v>
      </c>
      <c r="AK51" s="14" t="s">
        <v>66</v>
      </c>
      <c r="AL51" s="14"/>
      <c r="AM51" s="14"/>
    </row>
    <row r="52" spans="2:39" ht="12">
      <c r="B52" s="5" t="s">
        <v>9</v>
      </c>
      <c r="C52" s="7">
        <f>0.01*(('[1]HOCT1501'!$K20/(0.25*(9-'[1]HOCT1501'!$F20)))+('[1]HOCT1501'!$N20/(0.25*(9-'[1]HOCT1501'!$G20))))</f>
        <v>0.3275555555555556</v>
      </c>
      <c r="D52" s="7">
        <f>0.01*(('[2]HOCT2901  '!$K20/(0.25*(9-'[2]HOCT2901  '!$F20)))+('[2]HOCT2901  '!$N20/(0.25*(9-'[2]HOCT2901  '!$G20))))</f>
        <v>0.3528888888888889</v>
      </c>
      <c r="E52" s="7">
        <f>0.01*(('[3]HNOV1201  )'!$K20/(0.25*(9-'[3]HNOV1201  )'!$F20)))+('[3]HNOV1201  )'!$N20/(0.25*(9-'[3]HNOV1201  )'!$G20))))</f>
        <v>0.3394933333333333</v>
      </c>
      <c r="F52" s="7">
        <f>0.01*(('[4]HNOV2601 '!$K20/(0.25*(9-'[4]HNOV2601 '!$F20)))+('[4]HNOV2601 '!$N20/(0.25*(9-'[4]HNOV2601 '!$G20))))</f>
        <v>0.3422222222222222</v>
      </c>
      <c r="G52" s="7">
        <f>0.01*(('[5]HDEC1001'!$K20/(0.25*(9-'[5]HDEC1001'!$F20)))+('[5]HDEC1001'!$N20/(0.25*(9-'[5]HDEC1001'!$G20))))</f>
        <v>0.37777777777777777</v>
      </c>
      <c r="H52" s="7">
        <f>0.01*(('[6]HDEC2401'!$K20/(0.25*(9-'[6]HDEC2401'!$F20)))+('[6]HDEC2401'!$N20/(0.25*(9-'[6]HDEC2401'!$G20))))</f>
        <v>0.30622222222222223</v>
      </c>
      <c r="I52" s="7">
        <f>0.01*(('[7]HJAN0902'!$K20/(0.25*(9-'[7]HJAN0902'!$F20)))+('[7]HJAN0902'!$N20/(0.25*(9-'[7]HJAN0902'!$G20))))</f>
        <v>0.17066666666666666</v>
      </c>
      <c r="J52" s="7">
        <f>0.01*(('[8]HJAN2102 '!$K20/(0.25*(9-'[8]HJAN2102 '!$F20)))+('[8]HJAN2102 '!$N20/(0.25*(9-'[8]HJAN2102 '!$G20))))</f>
        <v>0.21377777777777782</v>
      </c>
      <c r="K52" s="7">
        <f>0.01*(('[9]HFEB0402'!$K20/(0.25*(9-'[9]HFEB0402'!$F20)))+('[9]HFEB0402'!$N20/(0.25*(9-'[9]HFEB0402'!$G20))))</f>
        <v>0.30897333333333327</v>
      </c>
      <c r="L52" s="7">
        <f>0.01*(('[10]HFEB1802'!$K20/(0.25*(9-'[10]HFEB1802'!$F20)))+('[10]HFEB1802'!$N20/(0.25*(9-'[10]HFEB1802'!$G20))))</f>
        <v>0.35733333333333334</v>
      </c>
      <c r="M52" s="7">
        <f>0.01*(('[11]HMAR0402  '!$K20/(0.25*(9-'[11]HMAR0402  '!$F20)))+('[11]HMAR0402  '!$N20/(0.25*(9-'[11]HMAR0402  '!$G20))))</f>
        <v>0.5159999999999999</v>
      </c>
      <c r="N52" s="7">
        <f>0.01*(('[12]HMAR1802'!$K20/(0.25*(9-'[12]HMAR1802'!$F20)))+('[12]HMAR1802'!$N20/(0.25*(9-'[12]HMAR1802'!$G20))))</f>
        <v>0.4315555555555555</v>
      </c>
      <c r="O52" s="7">
        <f>0.01*(('[13]HAPR0102'!$K20/(0.25*(9-'[13]HAPR0102'!$F20)))+('[13]HAPR0102'!$N20/(0.25*(9-'[13]HAPR0102'!$G20))))</f>
        <v>0.45511111111111113</v>
      </c>
      <c r="P52" s="7">
        <f>0.01*(('[14]HAPR1502  '!$K20/(0.25*(9-'[14]HAPR1502  '!$F20)))+('[14]HAPR1502  '!$N20/(0.25*(9-'[14]HAPR1502  '!$G20))))</f>
        <v>0.3017777777777778</v>
      </c>
      <c r="Q52" s="7">
        <f>0.01*(('[15]HAPR2902'!$K20/(0.25*(9-'[15]HAPR2902'!$F20)))+('[15]HAPR2902'!$N20/(0.25*(9-'[15]HAPR2902'!$G20))))</f>
        <v>0.29333333333333333</v>
      </c>
      <c r="R52" s="7">
        <f>0.01*(('[16]HMAY1302 '!$K20/(0.25*(9-'[16]HMAY1302 '!$F20)))+('[16]HMAY1302 '!$N20/(0.25*(9-'[16]HMAY1302 '!$G20))))</f>
        <v>0.32799999999999996</v>
      </c>
      <c r="S52" s="7">
        <f>0.01*(('[17]HMAY2702'!$K20/(0.25*(9-'[17]HMAY2702'!$F20)))+('[17]HMAY2702'!$N20/(0.25*(9-'[17]HMAY2702'!$G20))))</f>
        <v>0.18711111111111112</v>
      </c>
      <c r="T52" s="7">
        <f>0.01*(('[18]HJUN1002'!$K20/(0.25*(9-'[18]HJUN1002'!$F20)))+('[18]HJUN1002'!$N20/(0.25*(9-'[18]HJUN1002'!$G20))))</f>
        <v>0.20133333333333334</v>
      </c>
      <c r="U52" s="7">
        <f>0.01*(('[19]HJUN2402'!$K20/(0.25*(9-'[19]HJUN2402'!$F20)))+('[19]HJUN2402'!$N20/(0.25*(9-'[19]HJUN2402'!$G20))))</f>
        <v>0.2337777777777778</v>
      </c>
      <c r="V52" s="7">
        <f>0.01*(('[20]HJUL802'!$K20/(0.25*(9-'[20]HJUL802'!$F20)))+('[20]HJUL802'!$N20/(0.25*(9-'[20]HJUL802'!$G20))))</f>
        <v>0.29782222222222227</v>
      </c>
      <c r="W52" s="7">
        <f>0.01*(('[21]HJUL2202'!$K20/(0.25*(9-'[21]HJUL2202'!$F20)))+('[21]HJUL2202'!$N20/(0.25*(9-'[21]HJUL2202'!$G20))))</f>
        <v>0.26</v>
      </c>
      <c r="X52" s="7">
        <f>0.01*(('[22] HAUG0502'!$K20/(0.25*(9-'[22] HAUG0502'!$F20)))+('[22] HAUG0502'!$N20/(0.25*(9-'[22] HAUG0502'!$G20))))</f>
        <v>0.21079111111111112</v>
      </c>
      <c r="Y52" s="7">
        <f>0.01*(('[23]HAUG1902'!$K20/(0.25*(9-'[23]HAUG1902'!$F20)))+('[23]HAUG1902'!$N20/(0.25*(9-'[23]HAUG1902'!$G20))))</f>
        <v>0.21367111111111112</v>
      </c>
      <c r="Z52" s="7">
        <f>0.01*(('[24]HSEP0202'!$K20/(0.25*(9-'[24]HSEP0202'!$F20)))+('[24]HSEP0202'!$N20/(0.25*(9-'[24]HSEP0202'!$G20))))</f>
        <v>0.13066666666666665</v>
      </c>
      <c r="AA52" s="7">
        <f>0.01*(('[25]HSEP1602'!$K20/(0.25*(9-'[25]HSEP1602'!$F20)))+('[25]HSEP1602'!$N20/(0.25*(9-'[25]HSEP1602'!$G20))))</f>
        <v>0.16844444444444445</v>
      </c>
      <c r="AB52" s="7">
        <f>0.01*(('[26]H30SEP02'!$K20/(0.25*(9-'[26]H30SEP02'!$F20)))+('[26]H30SEP02'!$N20/(0.25*(9-'[26]H30SEP02'!$G20))))</f>
        <v>0.4084444444444445</v>
      </c>
      <c r="AC52" s="8">
        <f t="shared" si="19"/>
        <v>7.734751111111111</v>
      </c>
      <c r="AD52" s="8">
        <f t="shared" si="20"/>
        <v>7.756000427350426</v>
      </c>
      <c r="AF52" s="5" t="s">
        <v>9</v>
      </c>
      <c r="AG52" s="8">
        <f t="shared" si="18"/>
        <v>7.756000427350426</v>
      </c>
      <c r="AH52" s="5" t="s">
        <v>9</v>
      </c>
      <c r="AI52" s="8">
        <f t="shared" si="21"/>
        <v>3.878000213675213</v>
      </c>
      <c r="AK52" s="14"/>
      <c r="AL52" s="14" t="s">
        <v>42</v>
      </c>
      <c r="AM52" s="15">
        <f>AVERAGE(AI51:AI56)</f>
        <v>3.821253420183913</v>
      </c>
    </row>
    <row r="53" spans="2:35" ht="12">
      <c r="B53" s="5" t="s">
        <v>10</v>
      </c>
      <c r="C53" s="7">
        <f>0.01*(('[1]HOCT1501'!$K21/(0.25*(9-'[1]HOCT1501'!$F21)))+('[1]HOCT1501'!$N21/(0.25*(9-'[1]HOCT1501'!$G21))))</f>
        <v>0.3327511111111111</v>
      </c>
      <c r="D53" s="7">
        <f>0.01*(('[2]HOCT2901  '!$K21/(0.25*(9-'[2]HOCT2901  '!$F21)))+('[2]HOCT2901  '!$N21/(0.25*(9-'[2]HOCT2901  '!$G21))))</f>
        <v>0.2648888888888889</v>
      </c>
      <c r="E53" s="7">
        <f>0.01*(('[3]HNOV1201  )'!$K21/(0.25*(9-'[3]HNOV1201  )'!$F21)))+('[3]HNOV1201  )'!$N21/(0.25*(9-'[3]HNOV1201  )'!$G21))))</f>
        <v>0.2</v>
      </c>
      <c r="F53" s="7">
        <f>0.01*(('[4]HNOV2601 '!$K21/(0.25*(9-'[4]HNOV2601 '!$F21)))+('[4]HNOV2601 '!$N21/(0.25*(9-'[4]HNOV2601 '!$G21))))</f>
        <v>0.204</v>
      </c>
      <c r="G53" s="7">
        <f>0.01*(('[5]HDEC1001'!$K21/(0.25*(9-'[5]HDEC1001'!$F21)))+('[5]HDEC1001'!$N21/(0.25*(9-'[5]HDEC1001'!$G21))))</f>
        <v>0.26355555555555554</v>
      </c>
      <c r="H53" s="7">
        <f>0.01*(('[6]HDEC2401'!$K21/(0.25*(9-'[6]HDEC2401'!$F21)))+('[6]HDEC2401'!$N21/(0.25*(9-'[6]HDEC2401'!$G21))))</f>
        <v>0.25866666666666666</v>
      </c>
      <c r="I53" s="7">
        <f>0.01*(('[7]HJAN0902'!$K21/(0.25*(9-'[7]HJAN0902'!$F21)))+('[7]HJAN0902'!$N21/(0.25*(9-'[7]HJAN0902'!$G21))))</f>
        <v>0.08977777777777778</v>
      </c>
      <c r="J53" s="7">
        <f>0.01*(('[8]HJAN2102 '!$K21/(0.25*(9-'[8]HJAN2102 '!$F21)))+('[8]HJAN2102 '!$N21/(0.25*(9-'[8]HJAN2102 '!$G21))))</f>
        <v>0.17644444444444446</v>
      </c>
      <c r="K53" s="7">
        <f>0.01*(('[9]HFEB0402'!$K21/(0.25*(9-'[9]HFEB0402'!$F21)))+('[9]HFEB0402'!$N21/(0.25*(9-'[9]HFEB0402'!$G21))))</f>
        <v>0.9705000000000001</v>
      </c>
      <c r="L53" s="7">
        <f>0.01*(('[10]HFEB1802'!$K21/(0.25*(9-'[10]HFEB1802'!$F21)))+('[10]HFEB1802'!$N21/(0.25*(9-'[10]HFEB1802'!$G21))))</f>
        <v>0.47333333333333344</v>
      </c>
      <c r="M53" s="7">
        <f>0.01*(('[11]HMAR0402  '!$K21/(0.25*(9-'[11]HMAR0402  '!$F21)))+('[11]HMAR0402  '!$N21/(0.25*(9-'[11]HMAR0402  '!$G21))))</f>
        <v>0.36047111111111113</v>
      </c>
      <c r="N53" s="7">
        <f>0.01*(('[12]HMAR1802'!$K21/(0.25*(9-'[12]HMAR1802'!$F21)))+('[12]HMAR1802'!$N21/(0.25*(9-'[12]HMAR1802'!$G21))))</f>
        <v>0.24064444444444444</v>
      </c>
      <c r="O53" s="7">
        <f>0.01*(('[13]HAPR0102'!$K21/(0.25*(9-'[13]HAPR0102'!$F21)))+('[13]HAPR0102'!$N21/(0.25*(9-'[13]HAPR0102'!$G21))))</f>
        <v>0.23200000000000004</v>
      </c>
      <c r="P53" s="7">
        <f>0.01*(('[14]HAPR1502  '!$K21/(0.25*(9-'[14]HAPR1502  '!$F21)))+('[14]HAPR1502  '!$N21/(0.25*(9-'[14]HAPR1502  '!$G21))))</f>
        <v>0.24711111111111111</v>
      </c>
      <c r="Q53" s="7">
        <f>0.01*(('[15]HAPR2902'!$K21/(0.25*(9-'[15]HAPR2902'!$F21)))+('[15]HAPR2902'!$N21/(0.25*(9-'[15]HAPR2902'!$G21))))</f>
        <v>0.24177777777777779</v>
      </c>
      <c r="R53" s="7">
        <f>0.01*(('[16]HMAY1302 '!$K21/(0.25*(9-'[16]HMAY1302 '!$F21)))+('[16]HMAY1302 '!$N21/(0.25*(9-'[16]HMAY1302 '!$G21))))</f>
        <v>0.20844444444444446</v>
      </c>
      <c r="S53" s="7">
        <f>0.01*(('[17]HMAY2702'!$K21/(0.25*(9-'[17]HMAY2702'!$F21)))+('[17]HMAY2702'!$N21/(0.25*(9-'[17]HMAY2702'!$G21))))</f>
        <v>0.2415</v>
      </c>
      <c r="T53" s="7">
        <f>0.01*(('[18]HJUN1002'!$K21/(0.25*(9-'[18]HJUN1002'!$F21)))+('[18]HJUN1002'!$N21/(0.25*(9-'[18]HJUN1002'!$G21))))</f>
        <v>0.14533333333333334</v>
      </c>
      <c r="U53" s="7">
        <f>0.01*(('[19]HJUN2402'!$K21/(0.25*(9-'[19]HJUN2402'!$F21)))+('[19]HJUN2402'!$N21/(0.25*(9-'[19]HJUN2402'!$G21))))</f>
        <v>0.4185377777777778</v>
      </c>
      <c r="V53" s="7">
        <f>0.01*(('[20]HJUL802'!$K21/(0.25*(9-'[20]HJUL802'!$F21)))+('[20]HJUL802'!$N21/(0.25*(9-'[20]HJUL802'!$G21))))</f>
        <v>0.17546666666666666</v>
      </c>
      <c r="W53" s="7">
        <f>0.01*(('[21]HJUL2202'!$K21/(0.25*(9-'[21]HJUL2202'!$F21)))+('[21]HJUL2202'!$N21/(0.25*(9-'[21]HJUL2202'!$G21))))</f>
        <v>0.28</v>
      </c>
      <c r="X53" s="7">
        <f>0.01*(('[22] HAUG0502'!$K21/(0.25*(9-'[22] HAUG0502'!$F21)))+('[22] HAUG0502'!$N21/(0.25*(9-'[22] HAUG0502'!$G21))))</f>
        <v>0.14622222222222223</v>
      </c>
      <c r="Y53" s="7">
        <f>0.01*(('[23]HAUG1902'!$K21/(0.25*(9-'[23]HAUG1902'!$F21)))+('[23]HAUG1902'!$N21/(0.25*(9-'[23]HAUG1902'!$G21))))</f>
        <v>0.22177777777777777</v>
      </c>
      <c r="Z53" s="7">
        <f>0.01*(('[24]HSEP0202'!$K21/(0.25*(9-'[24]HSEP0202'!$F21)))+('[24]HSEP0202'!$N21/(0.25*(9-'[24]HSEP0202'!$G21))))</f>
        <v>0.12177777777777778</v>
      </c>
      <c r="AA53" s="7">
        <f>0.01*(('[25]HSEP1602'!$K21/(0.25*(9-'[25]HSEP1602'!$F21)))+('[25]HSEP1602'!$N21/(0.25*(9-'[25]HSEP1602'!$G21))))</f>
        <v>0.17728444444444447</v>
      </c>
      <c r="AB53" s="7">
        <f>0.01*(('[26]H30SEP02'!$K21/(0.25*(9-'[26]H30SEP02'!$F21)))+('[26]H30SEP02'!$N21/(0.25*(9-'[26]H30SEP02'!$G21))))</f>
        <v>0.19866666666666669</v>
      </c>
      <c r="AC53" s="8">
        <f t="shared" si="19"/>
        <v>6.890933333333335</v>
      </c>
      <c r="AD53" s="8">
        <f t="shared" si="20"/>
        <v>6.909864468864471</v>
      </c>
      <c r="AF53" s="5" t="s">
        <v>10</v>
      </c>
      <c r="AG53" s="8">
        <f t="shared" si="18"/>
        <v>6.909864468864471</v>
      </c>
      <c r="AH53" s="5" t="s">
        <v>10</v>
      </c>
      <c r="AI53" s="8">
        <f t="shared" si="21"/>
        <v>3.4549322344322353</v>
      </c>
    </row>
    <row r="54" spans="2:35" ht="12">
      <c r="B54" s="5" t="s">
        <v>11</v>
      </c>
      <c r="C54" s="7">
        <f>0.01*(('[1]HOCT1501'!$K22/(0.25*(9-'[1]HOCT1501'!$F22)))+('[1]HOCT1501'!$N22/(0.25*(9-'[1]HOCT1501'!$G22))))</f>
        <v>0.35652</v>
      </c>
      <c r="D54" s="7">
        <f>0.01*(('[2]HOCT2901  '!$K22/(0.25*(9-'[2]HOCT2901  '!$F22)))+('[2]HOCT2901  '!$N22/(0.25*(9-'[2]HOCT2901  '!$G22))))</f>
        <v>0.4555555555555556</v>
      </c>
      <c r="E54" s="7">
        <f>0.01*(('[3]HNOV1201  )'!$K22/(0.25*(9-'[3]HNOV1201  )'!$F22)))+('[3]HNOV1201  )'!$N22/(0.25*(9-'[3]HNOV1201  )'!$G22))))</f>
        <v>0.4754311111111111</v>
      </c>
      <c r="F54" s="7">
        <f>0.01*(('[4]HNOV2601 '!$K22/(0.25*(9-'[4]HNOV2601 '!$F22)))+('[4]HNOV2601 '!$N22/(0.25*(9-'[4]HNOV2601 '!$G22))))</f>
        <v>0.4847555555555556</v>
      </c>
      <c r="G54" s="7">
        <f>0.01*(('[5]HDEC1001'!$K22/(0.25*(9-'[5]HDEC1001'!$F22)))+('[5]HDEC1001'!$N22/(0.25*(9-'[5]HDEC1001'!$G22))))</f>
        <v>0.37822222222222224</v>
      </c>
      <c r="H54" s="7">
        <f>0.01*(('[6]HDEC2401'!$K22/(0.25*(9-'[6]HDEC2401'!$F22)))+('[6]HDEC2401'!$N22/(0.25*(9-'[6]HDEC2401'!$G22))))</f>
        <v>0.3284444444444445</v>
      </c>
      <c r="I54" s="7">
        <f>0.01*(('[7]HJAN0902'!$K22/(0.25*(9-'[7]HJAN0902'!$F22)))+('[7]HJAN0902'!$N22/(0.25*(9-'[7]HJAN0902'!$G22))))</f>
        <v>0.18063555555555558</v>
      </c>
      <c r="J54" s="7">
        <f>0.01*(('[8]HJAN2102 '!$K22/(0.25*(9-'[8]HJAN2102 '!$F22)))+('[8]HJAN2102 '!$N22/(0.25*(9-'[8]HJAN2102 '!$G22))))</f>
        <v>0.23466666666666666</v>
      </c>
      <c r="K54" s="7">
        <f>0.01*(('[9]HFEB0402'!$K22/(0.25*(9-'[9]HFEB0402'!$F22)))+('[9]HFEB0402'!$N22/(0.25*(9-'[9]HFEB0402'!$G22))))</f>
        <v>0.3893333333333333</v>
      </c>
      <c r="L54" s="7">
        <f>0.01*(('[10]HFEB1802'!$K22/(0.25*(9-'[10]HFEB1802'!$F22)))+('[10]HFEB1802'!$N22/(0.25*(9-'[10]HFEB1802'!$G22))))</f>
        <v>0.39822222222222226</v>
      </c>
      <c r="M54" s="7">
        <f>0.01*(('[11]HMAR0402  '!$K22/(0.25*(9-'[11]HMAR0402  '!$F22)))+('[11]HMAR0402  '!$N22/(0.25*(9-'[11]HMAR0402  '!$G22))))</f>
        <v>0.5452755555555556</v>
      </c>
      <c r="N54" s="7">
        <f>0.01*(('[12]HMAR1802'!$K22/(0.25*(9-'[12]HMAR1802'!$F22)))+('[12]HMAR1802'!$N22/(0.25*(9-'[12]HMAR1802'!$G22))))</f>
        <v>0.4284444444444445</v>
      </c>
      <c r="O54" s="7">
        <f>0.01*(('[13]HAPR0102'!$K22/(0.25*(9-'[13]HAPR0102'!$F22)))+('[13]HAPR0102'!$N22/(0.25*(9-'[13]HAPR0102'!$G22))))</f>
        <v>0.28933333333333333</v>
      </c>
      <c r="P54" s="7">
        <f>0.01*(('[14]HAPR1502  '!$K22/(0.25*(9-'[14]HAPR1502  '!$F22)))+('[14]HAPR1502  '!$N22/(0.25*(9-'[14]HAPR1502  '!$G22))))</f>
        <v>0.28488888888888886</v>
      </c>
      <c r="Q54" s="7">
        <f>0.01*(('[15]HAPR2902'!$K22/(0.25*(9-'[15]HAPR2902'!$F22)))+('[15]HAPR2902'!$N22/(0.25*(9-'[15]HAPR2902'!$G22))))</f>
        <v>0.4528888888888889</v>
      </c>
      <c r="R54" s="7">
        <f>0.01*(('[16]HMAY1302 '!$K22/(0.25*(9-'[16]HMAY1302 '!$F22)))+('[16]HMAY1302 '!$N22/(0.25*(9-'[16]HMAY1302 '!$G22))))</f>
        <v>0.5093333333333333</v>
      </c>
      <c r="S54" s="7">
        <f>0.01*(('[17]HMAY2702'!$K22/(0.25*(9-'[17]HMAY2702'!$F22)))+('[17]HMAY2702'!$N22/(0.25*(9-'[17]HMAY2702'!$G22))))</f>
        <v>0.5022222222222222</v>
      </c>
      <c r="T54" s="7">
        <f>0.01*(('[18]HJUN1002'!$K22/(0.25*(9-'[18]HJUN1002'!$F22)))+('[18]HJUN1002'!$N22/(0.25*(9-'[18]HJUN1002'!$G22))))</f>
        <v>0.3675555555555556</v>
      </c>
      <c r="U54" s="7">
        <f>0.01*(('[19]HJUN2402'!$K22/(0.25*(9-'[19]HJUN2402'!$F22)))+('[19]HJUN2402'!$N22/(0.25*(9-'[19]HJUN2402'!$G22))))</f>
        <v>0.42755555555555563</v>
      </c>
      <c r="V54" s="7">
        <f>0.01*(('[20]HJUL802'!$K22/(0.25*(9-'[20]HJUL802'!$F22)))+('[20]HJUL802'!$N22/(0.25*(9-'[20]HJUL802'!$G22))))</f>
        <v>0.3426666666666667</v>
      </c>
      <c r="W54" s="7">
        <f>0.01*(('[21]HJUL2202'!$K22/(0.25*(9-'[21]HJUL2202'!$F22)))+('[21]HJUL2202'!$N22/(0.25*(9-'[21]HJUL2202'!$G22))))</f>
        <v>0.4691511111111112</v>
      </c>
      <c r="X54" s="7">
        <f>0.01*(('[22] HAUG0502'!$K22/(0.25*(9-'[22] HAUG0502'!$F22)))+('[22] HAUG0502'!$N22/(0.25*(9-'[22] HAUG0502'!$G22))))</f>
        <v>0.3111111111111111</v>
      </c>
      <c r="Y54" s="7">
        <f>0.01*(('[23]HAUG1902'!$K22/(0.25*(9-'[23]HAUG1902'!$F22)))+('[23]HAUG1902'!$N22/(0.25*(9-'[23]HAUG1902'!$G22))))</f>
        <v>0.29244444444444445</v>
      </c>
      <c r="Z54" s="7">
        <f>0.01*(('[24]HSEP0202'!$K22/(0.25*(9-'[24]HSEP0202'!$F22)))+('[24]HSEP0202'!$N22/(0.25*(9-'[24]HSEP0202'!$G22))))</f>
        <v>0.29884444444444447</v>
      </c>
      <c r="AA54" s="7">
        <f>0.01*(('[25]HSEP1602'!$K22/(0.25*(9-'[25]HSEP1602'!$F22)))+('[25]HSEP1602'!$N22/(0.25*(9-'[25]HSEP1602'!$G22))))</f>
        <v>0.20444444444444443</v>
      </c>
      <c r="AB54" s="7">
        <f>0.01*(('[26]H30SEP02'!$K22/(0.25*(9-'[26]H30SEP02'!$F22)))+('[26]H30SEP02'!$N22/(0.25*(9-'[26]H30SEP02'!$G22))))</f>
        <v>0.3955555555555556</v>
      </c>
      <c r="AC54" s="8">
        <f t="shared" si="19"/>
        <v>9.803502222222223</v>
      </c>
      <c r="AD54" s="8">
        <f t="shared" si="20"/>
        <v>9.830434920634922</v>
      </c>
      <c r="AF54" s="5" t="s">
        <v>11</v>
      </c>
      <c r="AG54" s="8">
        <f t="shared" si="18"/>
        <v>9.830434920634922</v>
      </c>
      <c r="AH54" s="5" t="s">
        <v>11</v>
      </c>
      <c r="AI54" s="8">
        <f t="shared" si="21"/>
        <v>4.915217460317461</v>
      </c>
    </row>
    <row r="55" spans="2:35" ht="12">
      <c r="B55" s="5" t="s">
        <v>12</v>
      </c>
      <c r="C55" s="7">
        <f>0.01*(('[1]HOCT1501'!$K23/(0.25*(9-'[1]HOCT1501'!$F23)))+('[1]HOCT1501'!$N23/(0.25*(9-'[1]HOCT1501'!$G23))))</f>
        <v>0.4191466666666667</v>
      </c>
      <c r="D55" s="7">
        <f>0.01*(('[2]HOCT2901  '!$K23/(0.25*(9-'[2]HOCT2901  '!$F23)))+('[2]HOCT2901  '!$N23/(0.25*(9-'[2]HOCT2901  '!$G23))))</f>
        <v>0.39822222222222226</v>
      </c>
      <c r="E55" s="7">
        <f>0.01*(('[3]HNOV1201  )'!$K23/(0.25*(9-'[3]HNOV1201  )'!$F23)))+('[3]HNOV1201  )'!$N23/(0.25*(9-'[3]HNOV1201  )'!$G23))))</f>
        <v>0.4608888888888889</v>
      </c>
      <c r="F55" s="7">
        <f>0.01*(('[4]HNOV2601 '!$K23/(0.25*(9-'[4]HNOV2601 '!$F23)))+('[4]HNOV2601 '!$N23/(0.25*(9-'[4]HNOV2601 '!$G23))))</f>
        <v>0.25200000000000006</v>
      </c>
      <c r="G55" s="7">
        <f>0.01*(('[5]HDEC1001'!$K23/(0.25*(9-'[5]HDEC1001'!$F23)))+('[5]HDEC1001'!$N23/(0.25*(9-'[5]HDEC1001'!$G23))))</f>
        <v>0.29971555555555557</v>
      </c>
      <c r="H55" s="7">
        <f>0.01*(('[6]HDEC2401'!$K23/(0.25*(9-'[6]HDEC2401'!$F23)))+('[6]HDEC2401'!$N23/(0.25*(9-'[6]HDEC2401'!$G23))))</f>
        <v>0.20355555555555555</v>
      </c>
      <c r="I55" s="7">
        <f>0.01*(('[7]HJAN0902'!$K23/(0.25*(9-'[7]HJAN0902'!$F23)))+('[7]HJAN0902'!$N23/(0.25*(9-'[7]HJAN0902'!$G23))))</f>
        <v>0.17714222222222223</v>
      </c>
      <c r="J55" s="7">
        <f>0.01*(('[8]HJAN2102 '!$K23/(0.25*(9-'[8]HJAN2102 '!$F23)))+('[8]HJAN2102 '!$N23/(0.25*(9-'[8]HJAN2102 '!$G23))))</f>
        <v>0.17475111111111108</v>
      </c>
      <c r="K55" s="7">
        <f>0.01*(('[9]HFEB0402'!$K23/(0.25*(9-'[9]HFEB0402'!$F23)))+('[9]HFEB0402'!$N23/(0.25*(9-'[9]HFEB0402'!$G23))))</f>
        <v>0.41644444444444445</v>
      </c>
      <c r="L55" s="7">
        <f>0.01*(('[10]HFEB1802'!$K23/(0.25*(9-'[10]HFEB1802'!$F23)))+('[10]HFEB1802'!$N23/(0.25*(9-'[10]HFEB1802'!$G23))))</f>
        <v>0.3875555555555556</v>
      </c>
      <c r="M55" s="7">
        <f>0.01*(('[11]HMAR0402  '!$K23/(0.25*(9-'[11]HMAR0402  '!$F23)))+('[11]HMAR0402  '!$N23/(0.25*(9-'[11]HMAR0402  '!$G23))))</f>
        <v>0.4453155555555556</v>
      </c>
      <c r="N55" s="7">
        <f>0.01*(('[12]HMAR1802'!$K23/(0.25*(9-'[12]HMAR1802'!$F23)))+('[12]HMAR1802'!$N23/(0.25*(9-'[12]HMAR1802'!$G23))))</f>
        <v>0.3727422222222223</v>
      </c>
      <c r="O55" s="7">
        <f>0.01*(('[13]HAPR0102'!$K23/(0.25*(9-'[13]HAPR0102'!$F23)))+('[13]HAPR0102'!$N23/(0.25*(9-'[13]HAPR0102'!$G23))))</f>
        <v>0.22488888888888892</v>
      </c>
      <c r="P55" s="7">
        <f>0.01*(('[14]HAPR1502  '!$K23/(0.25*(9-'[14]HAPR1502  '!$F23)))+('[14]HAPR1502  '!$N23/(0.25*(9-'[14]HAPR1502  '!$G23))))</f>
        <v>0.1751111111111111</v>
      </c>
      <c r="Q55" s="7">
        <f>0.01*(('[15]HAPR2902'!$K23/(0.25*(9-'[15]HAPR2902'!$F23)))+('[15]HAPR2902'!$N23/(0.25*(9-'[15]HAPR2902'!$G23))))</f>
        <v>0.33111111111111113</v>
      </c>
      <c r="R55" s="7">
        <f>0.01*(('[16]HMAY1302 '!$K23/(0.25*(9-'[16]HMAY1302 '!$F23)))+('[16]HMAY1302 '!$N23/(0.25*(9-'[16]HMAY1302 '!$G23))))</f>
        <v>0.39851111111111115</v>
      </c>
      <c r="S55" s="7">
        <f>0.01*(('[17]HMAY2702'!$K23/(0.25*(9-'[17]HMAY2702'!$F23)))+('[17]HMAY2702'!$N23/(0.25*(9-'[17]HMAY2702'!$G23))))</f>
        <v>0.31155555555555553</v>
      </c>
      <c r="T55" s="7">
        <f>0.01*(('[18]HJUN1002'!$K23/(0.25*(9-'[18]HJUN1002'!$F23)))+('[18]HJUN1002'!$N23/(0.25*(9-'[18]HJUN1002'!$G23))))</f>
        <v>0.13644444444444445</v>
      </c>
      <c r="U55" s="7">
        <f>0.01*(('[19]HJUN2402'!$K23/(0.25*(9-'[19]HJUN2402'!$F23)))+('[19]HJUN2402'!$N23/(0.25*(9-'[19]HJUN2402'!$G23))))</f>
        <v>0.196</v>
      </c>
      <c r="V55" s="7">
        <f>0.01*(('[20]HJUL802'!$K23/(0.25*(9-'[20]HJUL802'!$F23)))+('[20]HJUL802'!$N23/(0.25*(9-'[20]HJUL802'!$G23))))</f>
        <v>0.29733333333333334</v>
      </c>
      <c r="W55" s="7">
        <f>0.01*(('[21]HJUL2202'!$K23/(0.25*(9-'[21]HJUL2202'!$F23)))+('[21]HJUL2202'!$N23/(0.25*(9-'[21]HJUL2202'!$G23))))</f>
        <v>0.23200000000000004</v>
      </c>
      <c r="X55" s="7">
        <f>0.01*(('[22] HAUG0502'!$K23/(0.25*(9-'[22] HAUG0502'!$F23)))+('[22] HAUG0502'!$N23/(0.25*(9-'[22] HAUG0502'!$G23))))</f>
        <v>0.136</v>
      </c>
      <c r="Y55" s="7">
        <f>0.01*(('[23]HAUG1902'!$K23/(0.25*(9-'[23]HAUG1902'!$F23)))+('[23]HAUG1902'!$N23/(0.25*(9-'[23]HAUG1902'!$G23))))</f>
        <v>0.23822222222222222</v>
      </c>
      <c r="Z55" s="7">
        <f>0.01*(('[24]HSEP0202'!$K23/(0.25*(9-'[24]HSEP0202'!$F23)))+('[24]HSEP0202'!$N23/(0.25*(9-'[24]HSEP0202'!$G23))))</f>
        <v>0.18464888888888886</v>
      </c>
      <c r="AA55" s="7">
        <f>0.01*(('[25]HSEP1602'!$K23/(0.25*(9-'[25]HSEP1602'!$F23)))+('[25]HSEP1602'!$N23/(0.25*(9-'[25]HSEP1602'!$G23))))</f>
        <v>0.15511111111111112</v>
      </c>
      <c r="AB55" s="7">
        <f>0.01*(('[26]H30SEP02'!$K23/(0.25*(9-'[26]H30SEP02'!$F23)))+('[26]H30SEP02'!$N23/(0.25*(9-'[26]H30SEP02'!$G23))))</f>
        <v>0.2822222222222222</v>
      </c>
      <c r="AC55" s="8">
        <f t="shared" si="19"/>
        <v>7.306640000000002</v>
      </c>
      <c r="AD55" s="8">
        <f t="shared" si="20"/>
        <v>7.326713186813188</v>
      </c>
      <c r="AF55" s="5" t="s">
        <v>12</v>
      </c>
      <c r="AG55" s="8">
        <f t="shared" si="18"/>
        <v>7.326713186813188</v>
      </c>
      <c r="AH55" s="5" t="s">
        <v>12</v>
      </c>
      <c r="AI55" s="8">
        <f t="shared" si="21"/>
        <v>3.663356593406594</v>
      </c>
    </row>
    <row r="56" spans="2:35" ht="12">
      <c r="B56" s="5" t="s">
        <v>13</v>
      </c>
      <c r="C56" s="7">
        <f>0.01*(('[1]HOCT1501'!$K24/(0.25*(9-'[1]HOCT1501'!$F24)))+('[1]HOCT1501'!$N24/(0.25*(9-'[1]HOCT1501'!$G24))))</f>
        <v>0.27555555555555555</v>
      </c>
      <c r="D56" s="7">
        <f>0.01*(('[2]HOCT2901  '!$K24/(0.25*(9-'[2]HOCT2901  '!$F24)))+('[2]HOCT2901  '!$N24/(0.25*(9-'[2]HOCT2901  '!$G24))))</f>
        <v>0.31886444444444445</v>
      </c>
      <c r="E56" s="7">
        <f>0.01*(('[3]HNOV1201  )'!$K24/(0.25*(9-'[3]HNOV1201  )'!$F24)))+('[3]HNOV1201  )'!$N24/(0.25*(9-'[3]HNOV1201  )'!$G24))))</f>
        <v>0.25866666666666666</v>
      </c>
      <c r="F56" s="7">
        <f>0.01*(('[4]HNOV2601 '!$K24/(0.25*(9-'[4]HNOV2601 '!$F24)))+('[4]HNOV2601 '!$N24/(0.25*(9-'[4]HNOV2601 '!$G24))))</f>
        <v>0.2167066666666667</v>
      </c>
      <c r="G56" s="7">
        <f>0.01*(('[5]HDEC1001'!$K24/(0.25*(9-'[5]HDEC1001'!$F24)))+('[5]HDEC1001'!$N24/(0.25*(9-'[5]HDEC1001'!$G24))))</f>
        <v>0.3697777777777778</v>
      </c>
      <c r="H56" s="7">
        <f>0.01*(('[6]HDEC2401'!$K24/(0.25*(9-'[6]HDEC2401'!$F24)))+('[6]HDEC2401'!$N24/(0.25*(9-'[6]HDEC2401'!$G24))))</f>
        <v>0.2669111111111111</v>
      </c>
      <c r="I56" s="7">
        <f>0.01*(('[7]HJAN0902'!$K24/(0.25*(9-'[7]HJAN0902'!$F24)))+('[7]HJAN0902'!$N24/(0.25*(9-'[7]HJAN0902'!$G24))))</f>
        <v>0.12529777777777779</v>
      </c>
      <c r="J56" s="7">
        <f>0.01*(('[8]HJAN2102 '!$K24/(0.25*(9-'[8]HJAN2102 '!$F24)))+('[8]HJAN2102 '!$N24/(0.25*(9-'[8]HJAN2102 '!$G24))))</f>
        <v>0.1751111111111111</v>
      </c>
      <c r="K56" s="7">
        <f>0.01*(('[9]HFEB0402'!$K24/(0.25*(9-'[9]HFEB0402'!$F24)))+('[9]HFEB0402'!$N24/(0.25*(9-'[9]HFEB0402'!$G24))))</f>
        <v>0.28044444444444444</v>
      </c>
      <c r="L56" s="7">
        <f>0.01*(('[10]HFEB1802'!$K24/(0.25*(9-'[10]HFEB1802'!$F24)))+('[10]HFEB1802'!$N24/(0.25*(9-'[10]HFEB1802'!$G24))))</f>
        <v>0.38400000000000006</v>
      </c>
      <c r="M56" s="7">
        <f>0.01*(('[11]HMAR0402  '!$K24/(0.25*(9-'[11]HMAR0402  '!$F24)))+('[11]HMAR0402  '!$N24/(0.25*(9-'[11]HMAR0402  '!$G24))))</f>
        <v>0.43692888888888887</v>
      </c>
      <c r="N56" s="7">
        <f>0.01*(('[12]HMAR1802'!$K24/(0.25*(9-'[12]HMAR1802'!$F24)))+('[12]HMAR1802'!$N24/(0.25*(9-'[12]HMAR1802'!$G24))))</f>
        <v>0.44799999999999995</v>
      </c>
      <c r="O56" s="7">
        <f>0.01*(('[13]HAPR0102'!$K24/(0.25*(9-'[13]HAPR0102'!$F24)))+('[13]HAPR0102'!$N24/(0.25*(9-'[13]HAPR0102'!$G24))))</f>
        <v>0.22399999999999998</v>
      </c>
      <c r="P56" s="7">
        <f>0.01*(('[14]HAPR1502  '!$K24/(0.25*(9-'[14]HAPR1502  '!$F24)))+('[14]HAPR1502  '!$N24/(0.25*(9-'[14]HAPR1502  '!$G24))))</f>
        <v>0.14222222222222222</v>
      </c>
      <c r="Q56" s="7">
        <f>0.01*(('[15]HAPR2902'!$K24/(0.25*(9-'[15]HAPR2902'!$F24)))+('[15]HAPR2902'!$N24/(0.25*(9-'[15]HAPR2902'!$G24))))</f>
        <v>0.22399999999999998</v>
      </c>
      <c r="R56" s="7">
        <f>0.01*(('[16]HMAY1302 '!$K24/(0.25*(9-'[16]HMAY1302 '!$F24)))+('[16]HMAY1302 '!$N24/(0.25*(9-'[16]HMAY1302 '!$G24))))</f>
        <v>0.21497333333333335</v>
      </c>
      <c r="S56" s="7">
        <f>0.01*(('[17]HMAY2702'!$K24/(0.25*(9-'[17]HMAY2702'!$F24)))+('[17]HMAY2702'!$N24/(0.25*(9-'[17]HMAY2702'!$G24))))</f>
        <v>0.3195555555555556</v>
      </c>
      <c r="T56" s="7">
        <f>0.01*(('[18]HJUN1002'!$K24/(0.25*(9-'[18]HJUN1002'!$F24)))+('[18]HJUN1002'!$N24/(0.25*(9-'[18]HJUN1002'!$G24))))</f>
        <v>0.16399999999999998</v>
      </c>
      <c r="U56" s="7">
        <f>0.01*(('[19]HJUN2402'!$K24/(0.25*(9-'[19]HJUN2402'!$F24)))+('[19]HJUN2402'!$N24/(0.25*(9-'[19]HJUN2402'!$G24))))</f>
        <v>0.20044444444444445</v>
      </c>
      <c r="V56" s="7">
        <f>0.01*(('[20]HJUL802'!$K24/(0.25*(9-'[20]HJUL802'!$F24)))+('[20]HJUL802'!$N24/(0.25*(9-'[20]HJUL802'!$G24))))</f>
        <v>0.22977777777777778</v>
      </c>
      <c r="W56" s="7">
        <f>0.01*(('[21]HJUL2202'!$K24/(0.25*(9-'[21]HJUL2202'!$F24)))+('[21]HJUL2202'!$N24/(0.25*(9-'[21]HJUL2202'!$G24))))</f>
        <v>0.16622222222222222</v>
      </c>
      <c r="X56" s="7">
        <f>0.01*(('[22] HAUG0502'!$K24/(0.25*(9-'[22] HAUG0502'!$F24)))+('[22] HAUG0502'!$N24/(0.25*(9-'[22] HAUG0502'!$G24))))</f>
        <v>0.19066666666666668</v>
      </c>
      <c r="Y56" s="7">
        <f>0.01*(('[23]HAUG1902'!$K24/(0.25*(9-'[23]HAUG1902'!$F24)))+('[23]HAUG1902'!$N24/(0.25*(9-'[23]HAUG1902'!$G24))))</f>
        <v>0.16355555555555554</v>
      </c>
      <c r="Z56" s="7">
        <f>0.01*(('[24]HSEP0202'!$K24/(0.25*(9-'[24]HSEP0202'!$F24)))+('[24]HSEP0202'!$N24/(0.25*(9-'[24]HSEP0202'!$G24))))</f>
        <v>0.15066666666666667</v>
      </c>
      <c r="AA56" s="7">
        <f>0.01*(('[25]HSEP1602'!$K24/(0.25*(9-'[25]HSEP1602'!$F24)))+('[25]HSEP1602'!$N24/(0.25*(9-'[25]HSEP1602'!$G24))))</f>
        <v>0.11955555555555555</v>
      </c>
      <c r="AB56" s="7">
        <f>0.01*(('[26]H30SEP02'!$K24/(0.25*(9-'[26]H30SEP02'!$F24)))+('[26]H30SEP02'!$N24/(0.25*(9-'[26]H30SEP02'!$G24))))</f>
        <v>0.16488888888888892</v>
      </c>
      <c r="AC56" s="8">
        <f t="shared" si="19"/>
        <v>6.230793333333334</v>
      </c>
      <c r="AD56" s="8">
        <f t="shared" si="20"/>
        <v>6.247910897435898</v>
      </c>
      <c r="AF56" s="5" t="s">
        <v>13</v>
      </c>
      <c r="AG56" s="8">
        <f t="shared" si="18"/>
        <v>6.247910897435898</v>
      </c>
      <c r="AH56" s="5" t="s">
        <v>13</v>
      </c>
      <c r="AI56" s="8">
        <f t="shared" si="21"/>
        <v>3.123955448717949</v>
      </c>
    </row>
    <row r="57" spans="2:39" ht="12">
      <c r="B57" s="5" t="s">
        <v>14</v>
      </c>
      <c r="C57" s="7">
        <f>0.01*(('[1]HOCT1501'!$K25/(0.25*(9-'[1]HOCT1501'!$F25)))+('[1]HOCT1501'!$N25/(0.25*(9-'[1]HOCT1501'!$G25))))</f>
        <v>0.30266666666666664</v>
      </c>
      <c r="D57" s="7">
        <f>0.01*(('[2]HOCT2901  '!$K25/(0.25*(9-'[2]HOCT2901  '!$F25)))+('[2]HOCT2901  '!$N25/(0.25*(9-'[2]HOCT2901  '!$G25))))</f>
        <v>0.27555555555555555</v>
      </c>
      <c r="E57" s="7">
        <f>0.01*(('[3]HNOV1201  )'!$K25/(0.25*(9-'[3]HNOV1201  )'!$F25)))+('[3]HNOV1201  )'!$N25/(0.25*(9-'[3]HNOV1201  )'!$G25))))</f>
        <v>0.34388444444444444</v>
      </c>
      <c r="F57" s="7">
        <f>0.01*(('[4]HNOV2601 '!$K25/(0.25*(9-'[4]HNOV2601 '!$F25)))+('[4]HNOV2601 '!$N25/(0.25*(9-'[4]HNOV2601 '!$G25))))</f>
        <v>0.2735022222222222</v>
      </c>
      <c r="G57" s="7">
        <f>0.01*(('[5]HDEC1001'!$K25/(0.25*(9-'[5]HDEC1001'!$F25)))+('[5]HDEC1001'!$N25/(0.25*(9-'[5]HDEC1001'!$G25))))</f>
        <v>0.2700444444444445</v>
      </c>
      <c r="H57" s="7">
        <f>0.01*(('[6]HDEC2401'!$K25/(0.25*(9-'[6]HDEC2401'!$F25)))+('[6]HDEC2401'!$N25/(0.25*(9-'[6]HDEC2401'!$G25))))</f>
        <v>0.2399911111111111</v>
      </c>
      <c r="I57" s="7">
        <f>0.01*(('[7]HJAN0902'!$K25/(0.25*(9-'[7]HJAN0902'!$F25)))+('[7]HJAN0902'!$N25/(0.25*(9-'[7]HJAN0902'!$G25))))</f>
        <v>0.2835066666666667</v>
      </c>
      <c r="J57" s="7">
        <f>0.01*(('[8]HJAN2102 '!$K25/(0.25*(9-'[8]HJAN2102 '!$F25)))+('[8]HJAN2102 '!$N25/(0.25*(9-'[8]HJAN2102 '!$G25))))</f>
        <v>0.13244444444444445</v>
      </c>
      <c r="K57" s="7">
        <f>0.01*(('[9]HFEB0402'!$K25/(0.25*(9-'[9]HFEB0402'!$F25)))+('[9]HFEB0402'!$N25/(0.25*(9-'[9]HFEB0402'!$G25))))</f>
        <v>0.36290666666666666</v>
      </c>
      <c r="L57" s="7">
        <f>0.01*(('[10]HFEB1802'!$K25/(0.25*(9-'[10]HFEB1802'!$F25)))+('[10]HFEB1802'!$N25/(0.25*(9-'[10]HFEB1802'!$G25))))</f>
        <v>0.37777777777777777</v>
      </c>
      <c r="M57" s="7">
        <f>0.01*(('[11]HMAR0402  '!$K25/(0.25*(9-'[11]HMAR0402  '!$F25)))+('[11]HMAR0402  '!$N25/(0.25*(9-'[11]HMAR0402  '!$G25))))</f>
        <v>0.39733333333333337</v>
      </c>
      <c r="N57" s="7">
        <f>0.01*(('[12]HMAR1802'!$K25/(0.25*(9-'[12]HMAR1802'!$F25)))+('[12]HMAR1802'!$N25/(0.25*(9-'[12]HMAR1802'!$G25))))</f>
        <v>0.40595555555555557</v>
      </c>
      <c r="O57" s="7">
        <f>0.01*(('[13]HAPR0102'!$K25/(0.25*(9-'[13]HAPR0102'!$F25)))+('[13]HAPR0102'!$N25/(0.25*(9-'[13]HAPR0102'!$G25))))</f>
        <v>0.41043999999999997</v>
      </c>
      <c r="P57" s="7">
        <f>0.01*(('[14]HAPR1502  '!$K25/(0.25*(9-'[14]HAPR1502  '!$F25)))+('[14]HAPR1502  '!$N25/(0.25*(9-'[14]HAPR1502  '!$G25))))</f>
        <v>0.3831111111111111</v>
      </c>
      <c r="Q57" s="7">
        <f>0.01*(('[15]HAPR2902'!$K25/(0.25*(9-'[15]HAPR2902'!$F25)))+('[15]HAPR2902'!$N25/(0.25*(9-'[15]HAPR2902'!$G25))))</f>
        <v>0.18115555555555551</v>
      </c>
      <c r="R57" s="7">
        <f>0.01*(('[16]HMAY1302 '!$K25/(0.25*(9-'[16]HMAY1302 '!$F25)))+('[16]HMAY1302 '!$N25/(0.25*(9-'[16]HMAY1302 '!$G25))))</f>
        <v>0.3990755555555556</v>
      </c>
      <c r="S57" s="7">
        <f>0.01*(('[17]HMAY2702'!$K25/(0.25*(9-'[17]HMAY2702'!$F25)))+('[17]HMAY2702'!$N25/(0.25*(9-'[17]HMAY2702'!$G25))))</f>
        <v>0.39511555555555555</v>
      </c>
      <c r="T57" s="7">
        <f>0.01*(('[18]HJUN1002'!$K25/(0.25*(9-'[18]HJUN1002'!$F25)))+('[18]HJUN1002'!$N25/(0.25*(9-'[18]HJUN1002'!$G25))))</f>
        <v>0.30465777777777775</v>
      </c>
      <c r="U57" s="7">
        <f>0.01*(('[19]HJUN2402'!$K25/(0.25*(9-'[19]HJUN2402'!$F25)))+('[19]HJUN2402'!$N25/(0.25*(9-'[19]HJUN2402'!$G25))))</f>
        <v>0.22474666666666665</v>
      </c>
      <c r="V57" s="7">
        <f>0.01*(('[20]HJUL802'!$K25/(0.25*(9-'[20]HJUL802'!$F25)))+('[20]HJUL802'!$N25/(0.25*(9-'[20]HJUL802'!$G25))))</f>
        <v>0.27271555555555554</v>
      </c>
      <c r="W57" s="7">
        <f>0.01*(('[21]HJUL2202'!$K25/(0.25*(9-'[21]HJUL2202'!$F25)))+('[21]HJUL2202'!$N25/(0.25*(9-'[21]HJUL2202'!$G25))))</f>
        <v>0.2587333333333333</v>
      </c>
      <c r="X57" s="7">
        <f>0.01*(('[22] HAUG0502'!$K25/(0.25*(9-'[22] HAUG0502'!$F25)))+('[22] HAUG0502'!$N25/(0.25*(9-'[22] HAUG0502'!$G25))))</f>
        <v>0.12177777777777778</v>
      </c>
      <c r="Y57" s="7">
        <f>0.01*(('[23]HAUG1902'!$K25/(0.25*(9-'[23]HAUG1902'!$F25)))+('[23]HAUG1902'!$N25/(0.25*(9-'[23]HAUG1902'!$G25))))</f>
        <v>0.19110666666666667</v>
      </c>
      <c r="Z57" s="7">
        <f>0.01*(('[24]HSEP0202'!$K25/(0.25*(9-'[24]HSEP0202'!$F25)))+('[24]HSEP0202'!$N25/(0.25*(9-'[24]HSEP0202'!$G25))))</f>
        <v>0.3</v>
      </c>
      <c r="AA57" s="7">
        <f>0.01*(('[25]HSEP1602'!$K25/(0.25*(9-'[25]HSEP1602'!$F25)))+('[25]HSEP1602'!$N25/(0.25*(9-'[25]HSEP1602'!$G25))))</f>
        <v>0.32355555555555554</v>
      </c>
      <c r="AB57" s="7">
        <f>0.01*(('[26]H30SEP02'!$K25/(0.25*(9-'[26]H30SEP02'!$F25)))+('[26]H30SEP02'!$N25/(0.25*(9-'[26]H30SEP02'!$G25))))</f>
        <v>0.23872000000000002</v>
      </c>
      <c r="AC57" s="8">
        <f t="shared" si="19"/>
        <v>7.670479999999999</v>
      </c>
      <c r="AD57" s="8">
        <f t="shared" si="20"/>
        <v>7.734047513812153</v>
      </c>
      <c r="AF57" s="5" t="s">
        <v>14</v>
      </c>
      <c r="AG57" s="8">
        <f t="shared" si="18"/>
        <v>7.734047513812153</v>
      </c>
      <c r="AH57" s="5" t="s">
        <v>14</v>
      </c>
      <c r="AI57" s="8">
        <f t="shared" si="21"/>
        <v>3.8670237569060766</v>
      </c>
      <c r="AK57" s="14" t="s">
        <v>66</v>
      </c>
      <c r="AL57" s="14"/>
      <c r="AM57" s="14"/>
    </row>
    <row r="58" spans="2:39" ht="12">
      <c r="B58" s="5" t="s">
        <v>15</v>
      </c>
      <c r="C58" s="7">
        <f>0.01*(('[1]HOCT1501'!$K26/(0.25*(9-'[1]HOCT1501'!$F26)))+('[1]HOCT1501'!$N26/(0.25*(9-'[1]HOCT1501'!$G26))))</f>
        <v>0.3029511111111111</v>
      </c>
      <c r="D58" s="7">
        <f>0.01*(('[2]HOCT2901  '!$K26/(0.25*(9-'[2]HOCT2901  '!$F26)))+('[2]HOCT2901  '!$N26/(0.25*(9-'[2]HOCT2901  '!$G26))))</f>
        <v>0.2786666666666667</v>
      </c>
      <c r="E58" s="7">
        <f>0.01*(('[3]HNOV1201  )'!$K26/(0.25*(9-'[3]HNOV1201  )'!$F26)))+('[3]HNOV1201  )'!$N26/(0.25*(9-'[3]HNOV1201  )'!$G26))))</f>
        <v>0.15288888888888888</v>
      </c>
      <c r="F58" s="7">
        <f>0.01*(('[4]HNOV2601 '!$K26/(0.25*(9-'[4]HNOV2601 '!$F26)))+('[4]HNOV2601 '!$N26/(0.25*(9-'[4]HNOV2601 '!$G26))))</f>
        <v>0.4791111111111111</v>
      </c>
      <c r="G58" s="7">
        <f>0.01*(('[5]HDEC1001'!$K26/(0.25*(9-'[5]HDEC1001'!$F26)))+('[5]HDEC1001'!$N26/(0.25*(9-'[5]HDEC1001'!$G26))))</f>
        <v>0.3498666666666667</v>
      </c>
      <c r="H58" s="7">
        <f>0.01*(('[6]HDEC2401'!$K26/(0.25*(9-'[6]HDEC2401'!$F26)))+('[6]HDEC2401'!$N26/(0.25*(9-'[6]HDEC2401'!$G26))))</f>
        <v>0.16044444444444445</v>
      </c>
      <c r="I58" s="7">
        <f>0.01*(('[7]HJAN0902'!$K26/(0.25*(9-'[7]HJAN0902'!$F26)))+('[7]HJAN0902'!$N26/(0.25*(9-'[7]HJAN0902'!$G26))))</f>
        <v>0.10577777777777778</v>
      </c>
      <c r="J58" s="7">
        <f>0.01*(('[8]HJAN2102 '!$K26/(0.25*(9-'[8]HJAN2102 '!$F26)))+('[8]HJAN2102 '!$N26/(0.25*(9-'[8]HJAN2102 '!$G26))))</f>
        <v>0.1332888888888889</v>
      </c>
      <c r="K58" s="7">
        <f>0.01*(('[9]HFEB0402'!$K26/(0.25*(9-'[9]HFEB0402'!$F26)))+('[9]HFEB0402'!$N26/(0.25*(9-'[9]HFEB0402'!$G26))))</f>
        <v>0.2337777777777778</v>
      </c>
      <c r="L58" s="7">
        <f>0.01*(('[10]HFEB1802'!$K26/(0.25*(9-'[10]HFEB1802'!$F26)))+('[10]HFEB1802'!$N26/(0.25*(9-'[10]HFEB1802'!$G26))))</f>
        <v>0.2915555555555555</v>
      </c>
      <c r="M58" s="7">
        <f>0.01*(('[11]HMAR0402  '!$K26/(0.25*(9-'[11]HMAR0402  '!$F26)))+('[11]HMAR0402  '!$N26/(0.25*(9-'[11]HMAR0402  '!$G26))))</f>
        <v>0.34114222222222224</v>
      </c>
      <c r="N58" s="7">
        <f>0.01*(('[12]HMAR1802'!$K26/(0.25*(9-'[12]HMAR1802'!$F26)))+('[12]HMAR1802'!$N26/(0.25*(9-'[12]HMAR1802'!$G26))))</f>
        <v>0.1577777777777778</v>
      </c>
      <c r="O58" s="7">
        <f>0.01*(('[13]HAPR0102'!$K26/(0.25*(9-'[13]HAPR0102'!$F26)))+('[13]HAPR0102'!$N26/(0.25*(9-'[13]HAPR0102'!$G26))))</f>
        <v>0.3055555555555556</v>
      </c>
      <c r="P58" s="7">
        <f>0.01*(('[14]HAPR1502  '!$K26/(0.25*(9-'[14]HAPR1502  '!$F26)))+('[14]HAPR1502  '!$N26/(0.25*(9-'[14]HAPR1502  '!$G26))))</f>
        <v>0.1</v>
      </c>
      <c r="Q58" s="7">
        <f>0.01*(('[15]HAPR2902'!$K26/(0.25*(9-'[15]HAPR2902'!$F26)))+('[15]HAPR2902'!$N26/(0.25*(9-'[15]HAPR2902'!$G26))))</f>
        <v>0.5986666666666667</v>
      </c>
      <c r="R58" s="7">
        <f>0.01*(('[16]HMAY1302 '!$K26/(0.25*(9-'[16]HMAY1302 '!$F26)))+('[16]HMAY1302 '!$N26/(0.25*(9-'[16]HMAY1302 '!$G26))))</f>
        <v>0.31632</v>
      </c>
      <c r="S58" s="7">
        <f>0.01*(('[17]HMAY2702'!$K26/(0.25*(9-'[17]HMAY2702'!$F26)))+('[17]HMAY2702'!$N26/(0.25*(9-'[17]HMAY2702'!$G26))))</f>
        <v>0.15749333333333332</v>
      </c>
      <c r="T58" s="7">
        <f>0.01*(('[18]HJUN1002'!$K26/(0.25*(9-'[18]HJUN1002'!$F26)))+('[18]HJUN1002'!$N26/(0.25*(9-'[18]HJUN1002'!$G26))))</f>
        <v>0.24668888888888887</v>
      </c>
      <c r="U58" s="7">
        <f>0.01*(('[19]HJUN2402'!$K26/(0.25*(9-'[19]HJUN2402'!$F26)))+('[19]HJUN2402'!$N26/(0.25*(9-'[19]HJUN2402'!$G26))))</f>
        <v>0.1905333333333333</v>
      </c>
      <c r="V58" s="7">
        <f>0.01*(('[20]HJUL802'!$K26/(0.25*(9-'[20]HJUL802'!$F26)))+('[20]HJUL802'!$N26/(0.25*(9-'[20]HJUL802'!$G26))))</f>
        <v>0.22088888888888888</v>
      </c>
      <c r="W58" s="7">
        <f>0.01*(('[21]HJUL2202'!$K26/(0.25*(9-'[21]HJUL2202'!$F26)))+('[21]HJUL2202'!$N26/(0.25*(9-'[21]HJUL2202'!$G26))))</f>
        <v>0.17955555555555555</v>
      </c>
      <c r="X58" s="7">
        <f>0.01*(('[22] HAUG0502'!$K26/(0.25*(9-'[22] HAUG0502'!$F26)))+('[22] HAUG0502'!$N26/(0.25*(9-'[22] HAUG0502'!$G26))))</f>
        <v>0.1248888888888889</v>
      </c>
      <c r="Y58" s="7">
        <f>0.01*(('[23]HAUG1902'!$K26/(0.25*(9-'[23]HAUG1902'!$F26)))+('[23]HAUG1902'!$N26/(0.25*(9-'[23]HAUG1902'!$G26))))</f>
        <v>0.1797866666666667</v>
      </c>
      <c r="Z58" s="7">
        <f>0.01*(('[24]HSEP0202'!$K26/(0.25*(9-'[24]HSEP0202'!$F26)))+('[24]HSEP0202'!$N26/(0.25*(9-'[24]HSEP0202'!$G26))))</f>
        <v>0.1386666666666667</v>
      </c>
      <c r="AA58" s="7">
        <f>0.01*(('[25]HSEP1602'!$K26/(0.25*(9-'[25]HSEP1602'!$F26)))+('[25]HSEP1602'!$N26/(0.25*(9-'[25]HSEP1602'!$G26))))</f>
        <v>0.1328888888888889</v>
      </c>
      <c r="AB58" s="7">
        <f>0.01*(('[26]H30SEP02'!$K26/(0.25*(9-'[26]H30SEP02'!$F26)))+('[26]H30SEP02'!$N26/(0.25*(9-'[26]H30SEP02'!$G26))))</f>
        <v>0.22577777777777777</v>
      </c>
      <c r="AC58" s="8">
        <f t="shared" si="19"/>
        <v>6.104960000000001</v>
      </c>
      <c r="AD58" s="8">
        <f t="shared" si="20"/>
        <v>6.121731868131868</v>
      </c>
      <c r="AF58" s="5" t="s">
        <v>15</v>
      </c>
      <c r="AG58" s="8">
        <f t="shared" si="18"/>
        <v>6.121731868131868</v>
      </c>
      <c r="AH58" s="5" t="s">
        <v>15</v>
      </c>
      <c r="AI58" s="8">
        <f t="shared" si="21"/>
        <v>3.060865934065934</v>
      </c>
      <c r="AK58" s="14"/>
      <c r="AL58" s="14" t="s">
        <v>43</v>
      </c>
      <c r="AM58" s="15">
        <f>AVERAGE(AI57:AI62)</f>
        <v>3.330200736549873</v>
      </c>
    </row>
    <row r="59" spans="2:35" ht="12">
      <c r="B59" s="5" t="s">
        <v>16</v>
      </c>
      <c r="C59" s="7">
        <f>0.01*(('[1]HOCT1501'!$K27/(0.25*(9-'[1]HOCT1501'!$F27)))+('[1]HOCT1501'!$N27/(0.25*(9-'[1]HOCT1501'!$G27))))</f>
        <v>0.31288888888888894</v>
      </c>
      <c r="D59" s="7">
        <f>0.01*(('[2]HOCT2901  '!$K27/(0.25*(9-'[2]HOCT2901  '!$F27)))+('[2]HOCT2901  '!$N27/(0.25*(9-'[2]HOCT2901  '!$G27))))</f>
        <v>0.42488</v>
      </c>
      <c r="E59" s="7">
        <f>0.01*(('[3]HNOV1201  )'!$K27/(0.25*(9-'[3]HNOV1201  )'!$F27)))+('[3]HNOV1201  )'!$N27/(0.25*(9-'[3]HNOV1201  )'!$G27))))</f>
        <v>0.23733333333333334</v>
      </c>
      <c r="F59" s="7">
        <f>0.01*(('[4]HNOV2601 '!$K27/(0.25*(9-'[4]HNOV2601 '!$F27)))+('[4]HNOV2601 '!$N27/(0.25*(9-'[4]HNOV2601 '!$G27))))</f>
        <v>0.4075555555555556</v>
      </c>
      <c r="G59" s="7">
        <f>0.01*(('[5]HDEC1001'!$K27/(0.25*(9-'[5]HDEC1001'!$F27)))+('[5]HDEC1001'!$N27/(0.25*(9-'[5]HDEC1001'!$G27))))</f>
        <v>0.4231111111111111</v>
      </c>
      <c r="H59" s="7">
        <f>0.01*(('[6]HDEC2401'!$K27/(0.25*(9-'[6]HDEC2401'!$F27)))+('[6]HDEC2401'!$N27/(0.25*(9-'[6]HDEC2401'!$G27))))</f>
        <v>0.24818666666666667</v>
      </c>
      <c r="I59" s="7">
        <f>0.01*(('[7]HJAN0902'!$K27/(0.25*(9-'[7]HJAN0902'!$F27)))+('[7]HJAN0902'!$N27/(0.25*(9-'[7]HJAN0902'!$G27))))</f>
        <v>0.1688888888888889</v>
      </c>
      <c r="J59" s="7">
        <f>0.01*(('[8]HJAN2102 '!$K27/(0.25*(9-'[8]HJAN2102 '!$F27)))+('[8]HJAN2102 '!$N27/(0.25*(9-'[8]HJAN2102 '!$G27))))</f>
        <v>0.17644444444444446</v>
      </c>
      <c r="K59" s="7">
        <f>0.01*(('[9]HFEB0402'!$K27/(0.25*(9-'[9]HFEB0402'!$F27)))+('[9]HFEB0402'!$N27/(0.25*(9-'[9]HFEB0402'!$G27))))</f>
        <v>0.29377777777777775</v>
      </c>
      <c r="L59" s="7">
        <f>0.01*(('[10]HFEB1802'!$K27/(0.25*(9-'[10]HFEB1802'!$F27)))+('[10]HFEB1802'!$N27/(0.25*(9-'[10]HFEB1802'!$G27))))</f>
        <v>0.4302222222222222</v>
      </c>
      <c r="M59" s="7">
        <f>0.01*(('[11]HMAR0402  '!$K27/(0.25*(9-'[11]HMAR0402  '!$F27)))+('[11]HMAR0402  '!$N27/(0.25*(9-'[11]HMAR0402  '!$G27))))</f>
        <v>0.5186666666666667</v>
      </c>
      <c r="N59" s="7">
        <f>0.01*(('[12]HMAR1802'!$K27/(0.25*(9-'[12]HMAR1802'!$F27)))+('[12]HMAR1802'!$N27/(0.25*(9-'[12]HMAR1802'!$G27))))</f>
        <v>0.34444444444444444</v>
      </c>
      <c r="O59" s="7">
        <f>0.01*(('[13]HAPR0102'!$K27/(0.25*(9-'[13]HAPR0102'!$F27)))+('[13]HAPR0102'!$N27/(0.25*(9-'[13]HAPR0102'!$G27))))</f>
        <v>0.3523555555555556</v>
      </c>
      <c r="P59" s="7">
        <f>0.01*(('[14]HAPR1502  '!$K27/(0.25*(9-'[14]HAPR1502  '!$F27)))+('[14]HAPR1502  '!$N27/(0.25*(9-'[14]HAPR1502  '!$G27))))</f>
        <v>0.13733333333333334</v>
      </c>
      <c r="Q59" s="7">
        <f>0.01*(('[15]HAPR2902'!$K27/(0.25*(9-'[15]HAPR2902'!$F27)))+('[15]HAPR2902'!$N27/(0.25*(9-'[15]HAPR2902'!$G27))))</f>
        <v>0.35555555555555557</v>
      </c>
      <c r="R59" s="7">
        <f>0.01*(('[16]HMAY1302 '!$K27/(0.25*(9-'[16]HMAY1302 '!$F27)))+('[16]HMAY1302 '!$N27/(0.25*(9-'[16]HMAY1302 '!$G27))))</f>
        <v>0.25460444444444447</v>
      </c>
      <c r="S59" s="7">
        <f>0.01*(('[17]HMAY2702'!$K27/(0.25*(9-'[17]HMAY2702'!$F27)))+('[17]HMAY2702'!$N27/(0.25*(9-'[17]HMAY2702'!$G27))))</f>
        <v>0.34690222222222217</v>
      </c>
      <c r="T59" s="7">
        <f>0.01*(('[18]HJUN1002'!$K27/(0.25*(9-'[18]HJUN1002'!$F27)))+('[18]HJUN1002'!$N27/(0.25*(9-'[18]HJUN1002'!$G27))))</f>
        <v>0.13822222222222222</v>
      </c>
      <c r="U59" s="7">
        <f>0.01*(('[19]HJUN2402'!$K27/(0.25*(9-'[19]HJUN2402'!$F27)))+('[19]HJUN2402'!$N27/(0.25*(9-'[19]HJUN2402'!$G27))))</f>
        <v>0.27022222222222225</v>
      </c>
      <c r="V59" s="7">
        <f>0.01*(('[20]HJUL802'!$K27/(0.25*(9-'[20]HJUL802'!$F27)))+('[20]HJUL802'!$N27/(0.25*(9-'[20]HJUL802'!$G27))))</f>
        <v>0.37258222222222226</v>
      </c>
      <c r="W59" s="7">
        <f>0.01*(('[21]HJUL2202'!$K27/(0.25*(9-'[21]HJUL2202'!$F27)))+('[21]HJUL2202'!$N27/(0.25*(9-'[21]HJUL2202'!$G27))))</f>
        <v>0.27688888888888885</v>
      </c>
      <c r="X59" s="7">
        <f>0.01*(('[22] HAUG0502'!$K27/(0.25*(9-'[22] HAUG0502'!$F27)))+('[22] HAUG0502'!$N27/(0.25*(9-'[22] HAUG0502'!$G27))))</f>
        <v>0.2391111111111111</v>
      </c>
      <c r="Y59" s="7">
        <f>0.01*(('[23]HAUG1902'!$K27/(0.25*(9-'[23]HAUG1902'!$F27)))+('[23]HAUG1902'!$N27/(0.25*(9-'[23]HAUG1902'!$G27))))</f>
        <v>0.1848888888888889</v>
      </c>
      <c r="Z59" s="7">
        <f>0.01*(('[24]HSEP0202'!$K27/(0.25*(9-'[24]HSEP0202'!$F27)))+('[24]HSEP0202'!$N27/(0.25*(9-'[24]HSEP0202'!$G27))))</f>
        <v>0.26355555555555554</v>
      </c>
      <c r="AA59" s="7">
        <f>0.01*(('[25]HSEP1602'!$K27/(0.25*(9-'[25]HSEP1602'!$F27)))+('[25]HSEP1602'!$N27/(0.25*(9-'[25]HSEP1602'!$G27))))</f>
        <v>0.1502222222222222</v>
      </c>
      <c r="AB59" s="7">
        <f>0.01*(('[26]H30SEP02'!$K27/(0.25*(9-'[26]H30SEP02'!$F27)))+('[26]H30SEP02'!$N27/(0.25*(9-'[26]H30SEP02'!$G27))))</f>
        <v>0.2177777777777778</v>
      </c>
      <c r="AC59" s="8">
        <f t="shared" si="19"/>
        <v>7.546622222222222</v>
      </c>
      <c r="AD59" s="8">
        <f t="shared" si="20"/>
        <v>7.5673547008547</v>
      </c>
      <c r="AF59" s="5" t="s">
        <v>16</v>
      </c>
      <c r="AG59" s="8">
        <f t="shared" si="18"/>
        <v>7.5673547008547</v>
      </c>
      <c r="AH59" s="5" t="s">
        <v>16</v>
      </c>
      <c r="AI59" s="8">
        <f t="shared" si="21"/>
        <v>3.78367735042735</v>
      </c>
    </row>
    <row r="60" spans="2:35" ht="12">
      <c r="B60" s="5" t="s">
        <v>17</v>
      </c>
      <c r="C60" s="7">
        <f>0.01*(('[1]HOCT1501'!$K28/(0.25*(9-'[1]HOCT1501'!$F28)))+('[1]HOCT1501'!$N28/(0.25*(9-'[1]HOCT1501'!$G28))))</f>
        <v>0.24711111111111111</v>
      </c>
      <c r="D60" s="7">
        <f>0.01*(('[2]HOCT2901  '!$K28/(0.25*(9-'[2]HOCT2901  '!$F28)))+('[2]HOCT2901  '!$N28/(0.25*(9-'[2]HOCT2901  '!$G28))))</f>
        <v>0.27111111111111114</v>
      </c>
      <c r="E60" s="7">
        <f>0.01*(('[3]HNOV1201  )'!$K28/(0.25*(9-'[3]HNOV1201  )'!$F28)))+('[3]HNOV1201  )'!$N28/(0.25*(9-'[3]HNOV1201  )'!$G28))))</f>
        <v>0.2337777777777778</v>
      </c>
      <c r="F60" s="7">
        <f>0.01*(('[4]HNOV2601 '!$K28/(0.25*(9-'[4]HNOV2601 '!$F28)))+('[4]HNOV2601 '!$N28/(0.25*(9-'[4]HNOV2601 '!$G28))))</f>
        <v>0.39697333333333334</v>
      </c>
      <c r="G60" s="7">
        <f>0.01*(('[5]HDEC1001'!$K28/(0.25*(9-'[5]HDEC1001'!$F28)))+('[5]HDEC1001'!$N28/(0.25*(9-'[5]HDEC1001'!$G28))))</f>
        <v>0.35511111111111116</v>
      </c>
      <c r="H60" s="7">
        <f>0.01*(('[6]HDEC2401'!$K28/(0.25*(9-'[6]HDEC2401'!$F28)))+('[6]HDEC2401'!$N28/(0.25*(9-'[6]HDEC2401'!$G28))))</f>
        <v>0.22444444444444445</v>
      </c>
      <c r="I60" s="7">
        <f>0.01*(('[7]HJAN0902'!$K28/(0.25*(9-'[7]HJAN0902'!$F28)))+('[7]HJAN0902'!$N28/(0.25*(9-'[7]HJAN0902'!$G28))))</f>
        <v>0.16</v>
      </c>
      <c r="J60" s="7">
        <f>0.01*(('[8]HJAN2102 '!$K28/(0.25*(9-'[8]HJAN2102 '!$F28)))+('[8]HJAN2102 '!$N28/(0.25*(9-'[8]HJAN2102 '!$G28))))</f>
        <v>0.1352888888888889</v>
      </c>
      <c r="K60" s="7">
        <f>0.01*(('[9]HFEB0402'!$K28/(0.25*(9-'[9]HFEB0402'!$F28)))+('[9]HFEB0402'!$N28/(0.25*(9-'[9]HFEB0402'!$G28))))</f>
        <v>0.23515999999999998</v>
      </c>
      <c r="L60" s="7">
        <f>0.01*(('[10]HFEB1802'!$K28/(0.25*(9-'[10]HFEB1802'!$F28)))+('[10]HFEB1802'!$N28/(0.25*(9-'[10]HFEB1802'!$G28))))</f>
        <v>0.2928</v>
      </c>
      <c r="M60" s="7">
        <f>0.01*(('[11]HMAR0402  '!$K28/(0.25*(9-'[11]HMAR0402  '!$F28)))+('[11]HMAR0402  '!$N28/(0.25*(9-'[11]HMAR0402  '!$G28))))</f>
        <v>0.3271111111111111</v>
      </c>
      <c r="N60" s="7">
        <f>0.01*(('[12]HMAR1802'!$K28/(0.25*(9-'[12]HMAR1802'!$F28)))+('[12]HMAR1802'!$N28/(0.25*(9-'[12]HMAR1802'!$G28))))</f>
        <v>0.24799999999999997</v>
      </c>
      <c r="O60" s="7">
        <f>0.01*(('[13]HAPR0102'!$K28/(0.25*(9-'[13]HAPR0102'!$F28)))+('[13]HAPR0102'!$N28/(0.25*(9-'[13]HAPR0102'!$G28))))</f>
        <v>0.20577777777777775</v>
      </c>
      <c r="P60" s="7">
        <f>0.01*(('[14]HAPR1502  '!$K28/(0.25*(9-'[14]HAPR1502  '!$F28)))+('[14]HAPR1502  '!$N28/(0.25*(9-'[14]HAPR1502  '!$G28))))</f>
        <v>0.18844444444444444</v>
      </c>
      <c r="Q60" s="7">
        <f>0.01*(('[15]HAPR2902'!$K28/(0.25*(9-'[15]HAPR2902'!$F28)))+('[15]HAPR2902'!$N28/(0.25*(9-'[15]HAPR2902'!$G28))))</f>
        <v>0.21866666666666665</v>
      </c>
      <c r="R60" s="7">
        <f>0.01*(('[16]HMAY1302 '!$K28/(0.25*(9-'[16]HMAY1302 '!$F28)))+('[16]HMAY1302 '!$N28/(0.25*(9-'[16]HMAY1302 '!$G28))))</f>
        <v>0.16577777777777777</v>
      </c>
      <c r="S60" s="7">
        <f>0.01*(('[17]HMAY2702'!$K28/(0.25*(9-'[17]HMAY2702'!$F28)))+('[17]HMAY2702'!$N28/(0.25*(9-'[17]HMAY2702'!$G28))))</f>
        <v>0.20844444444444446</v>
      </c>
      <c r="T60" s="7">
        <f>0.01*(('[18]HJUN1002'!$K28/(0.25*(9-'[18]HJUN1002'!$F28)))+('[18]HJUN1002'!$N28/(0.25*(9-'[18]HJUN1002'!$G28))))</f>
        <v>0.11866666666666667</v>
      </c>
      <c r="U60" s="7">
        <f>0.01*(('[19]HJUN2402'!$K28/(0.25*(9-'[19]HJUN2402'!$F28)))+('[19]HJUN2402'!$N28/(0.25*(9-'[19]HJUN2402'!$G28))))</f>
        <v>0.277</v>
      </c>
      <c r="V60" s="7">
        <f>0.01*(('[20]HJUL802'!$K28/(0.25*(9-'[20]HJUL802'!$F28)))+('[20]HJUL802'!$N28/(0.25*(9-'[20]HJUL802'!$G28))))</f>
        <v>0.21155555555555555</v>
      </c>
      <c r="W60" s="7">
        <f>0.01*(('[21]HJUL2202'!$K28/(0.25*(9-'[21]HJUL2202'!$F28)))+('[21]HJUL2202'!$N28/(0.25*(9-'[21]HJUL2202'!$G28))))</f>
        <v>0.23733333333333334</v>
      </c>
      <c r="X60" s="7">
        <f>0.01*(('[22] HAUG0502'!$K28/(0.25*(9-'[22] HAUG0502'!$F28)))+('[22] HAUG0502'!$N28/(0.25*(9-'[22] HAUG0502'!$G28))))</f>
        <v>0.1426666666666667</v>
      </c>
      <c r="Y60" s="7">
        <f>0.01*(('[23]HAUG1902'!$K28/(0.25*(9-'[23]HAUG1902'!$F28)))+('[23]HAUG1902'!$N28/(0.25*(9-'[23]HAUG1902'!$G28))))</f>
        <v>0.17288888888888887</v>
      </c>
      <c r="Z60" s="7">
        <f>0.01*(('[24]HSEP0202'!$K28/(0.25*(9-'[24]HSEP0202'!$F28)))+('[24]HSEP0202'!$N28/(0.25*(9-'[24]HSEP0202'!$G28))))</f>
        <v>0.132</v>
      </c>
      <c r="AA60" s="7">
        <f>0.01*(('[25]HSEP1602'!$K28/(0.25*(9-'[25]HSEP1602'!$F28)))+('[25]HSEP1602'!$N28/(0.25*(9-'[25]HSEP1602'!$G28))))</f>
        <v>0.14177777777777778</v>
      </c>
      <c r="AB60" s="7">
        <f>0.01*(('[26]H30SEP02'!$K28/(0.25*(9-'[26]H30SEP02'!$F28)))+('[26]H30SEP02'!$N28/(0.25*(9-'[26]H30SEP02'!$G28))))</f>
        <v>0.22399999999999998</v>
      </c>
      <c r="AC60" s="8">
        <f t="shared" si="19"/>
        <v>5.771888888888889</v>
      </c>
      <c r="AD60" s="8">
        <f t="shared" si="20"/>
        <v>5.787745726495727</v>
      </c>
      <c r="AF60" s="5" t="s">
        <v>17</v>
      </c>
      <c r="AG60" s="8">
        <f t="shared" si="18"/>
        <v>5.787745726495727</v>
      </c>
      <c r="AH60" s="5" t="s">
        <v>17</v>
      </c>
      <c r="AI60" s="8">
        <f t="shared" si="21"/>
        <v>2.8938728632478634</v>
      </c>
    </row>
    <row r="61" spans="2:35" ht="12">
      <c r="B61" s="5" t="s">
        <v>18</v>
      </c>
      <c r="C61" s="7">
        <f>0.01*(('[1]HOCT1501'!$K29/(0.25*(9-'[1]HOCT1501'!$F29)))+('[1]HOCT1501'!$N29/(0.25*(9-'[1]HOCT1501'!$G29))))</f>
        <v>0.21600000000000003</v>
      </c>
      <c r="D61" s="7">
        <f>0.01*(('[2]HOCT2901  '!$K29/(0.25*(9-'[2]HOCT2901  '!$F29)))+('[2]HOCT2901  '!$N29/(0.25*(9-'[2]HOCT2901  '!$G29))))</f>
        <v>0.20286222222222225</v>
      </c>
      <c r="E61" s="7">
        <f>0.01*(('[3]HNOV1201  )'!$K29/(0.25*(9-'[3]HNOV1201  )'!$F29)))+('[3]HNOV1201  )'!$N29/(0.25*(9-'[3]HNOV1201  )'!$G29))))</f>
        <v>0.18266666666666667</v>
      </c>
      <c r="F61" s="7">
        <f>0.01*(('[4]HNOV2601 '!$K29/(0.25*(9-'[4]HNOV2601 '!$F29)))+('[4]HNOV2601 '!$N29/(0.25*(9-'[4]HNOV2601 '!$G29))))</f>
        <v>0.2533333333333333</v>
      </c>
      <c r="G61" s="7">
        <f>0.01*(('[5]HDEC1001'!$K29/(0.25*(9-'[5]HDEC1001'!$F29)))+('[5]HDEC1001'!$N29/(0.25*(9-'[5]HDEC1001'!$G29))))</f>
        <v>0.4355555555555556</v>
      </c>
      <c r="H61" s="7">
        <f>0.01*(('[6]HDEC2401'!$K29/(0.25*(9-'[6]HDEC2401'!$F29)))+('[6]HDEC2401'!$N29/(0.25*(9-'[6]HDEC2401'!$G29))))</f>
        <v>0.2251511111111111</v>
      </c>
      <c r="I61" s="7">
        <f>0.01*(('[7]HJAN0902'!$K29/(0.25*(9-'[7]HJAN0902'!$F29)))+('[7]HJAN0902'!$N29/(0.25*(9-'[7]HJAN0902'!$G29))))</f>
        <v>0.11939555555555557</v>
      </c>
      <c r="J61" s="7">
        <f>0.01*(('[8]HJAN2102 '!$K29/(0.25*(9-'[8]HJAN2102 '!$F29)))+('[8]HJAN2102 '!$N29/(0.25*(9-'[8]HJAN2102 '!$G29))))</f>
        <v>0.18222222222222223</v>
      </c>
      <c r="K61" s="7">
        <f>0.01*(('[9]HFEB0402'!$K29/(0.25*(9-'[9]HFEB0402'!$F29)))+('[9]HFEB0402'!$N29/(0.25*(9-'[9]HFEB0402'!$G29))))</f>
        <v>0.2537777777777778</v>
      </c>
      <c r="L61" s="7">
        <f>0.01*(('[10]HFEB1802'!$K29/(0.25*(9-'[10]HFEB1802'!$F29)))+('[10]HFEB1802'!$N29/(0.25*(9-'[10]HFEB1802'!$G29))))</f>
        <v>0.532</v>
      </c>
      <c r="M61" s="7">
        <f>0.01*(('[11]HMAR0402  '!$K29/(0.25*(9-'[11]HMAR0402  '!$F29)))+('[11]HMAR0402  '!$N29/(0.25*(9-'[11]HMAR0402  '!$G29))))</f>
        <v>0.26495555555555556</v>
      </c>
      <c r="N61" s="7">
        <f>0.01*(('[12]HMAR1802'!$K29/(0.25*(9-'[12]HMAR1802'!$F29)))+('[12]HMAR1802'!$N29/(0.25*(9-'[12]HMAR1802'!$G29))))</f>
        <v>0.3004444444444444</v>
      </c>
      <c r="O61" s="7">
        <f>0.01*(('[13]HAPR0102'!$K29/(0.25*(9-'[13]HAPR0102'!$F29)))+('[13]HAPR0102'!$N29/(0.25*(9-'[13]HAPR0102'!$G29))))</f>
        <v>0.28676</v>
      </c>
      <c r="P61" s="7">
        <f>0.01*(('[14]HAPR1502  '!$K29/(0.25*(9-'[14]HAPR1502  '!$F29)))+('[14]HAPR1502  '!$N29/(0.25*(9-'[14]HAPR1502  '!$G29))))</f>
        <v>0.2999688888888889</v>
      </c>
      <c r="Q61" s="7">
        <f>0.01*(('[15]HAPR2902'!$K29/(0.25*(9-'[15]HAPR2902'!$F29)))+('[15]HAPR2902'!$N29/(0.25*(9-'[15]HAPR2902'!$G29))))</f>
        <v>0.3197244444444445</v>
      </c>
      <c r="R61" s="7">
        <f>0.01*(('[16]HMAY1302 '!$K29/(0.25*(9-'[16]HMAY1302 '!$F29)))+('[16]HMAY1302 '!$N29/(0.25*(9-'[16]HMAY1302 '!$G29))))</f>
        <v>0.20355555555555555</v>
      </c>
      <c r="S61" s="7">
        <f>0.01*(('[17]HMAY2702'!$K29/(0.25*(9-'[17]HMAY2702'!$F29)))+('[17]HMAY2702'!$N29/(0.25*(9-'[17]HMAY2702'!$G29))))</f>
        <v>0.33333333333333337</v>
      </c>
      <c r="T61" s="7">
        <f>0.01*(('[18]HJUN1002'!$K29/(0.25*(9-'[18]HJUN1002'!$F29)))+('[18]HJUN1002'!$N29/(0.25*(9-'[18]HJUN1002'!$G29))))</f>
        <v>0.20850000000000002</v>
      </c>
      <c r="U61" s="7">
        <f>0.01*(('[19]HJUN2402'!$K29/(0.25*(9-'[19]HJUN2402'!$F29)))+('[19]HJUN2402'!$N29/(0.25*(9-'[19]HJUN2402'!$G29))))</f>
        <v>0.2311111111111111</v>
      </c>
      <c r="V61" s="7">
        <f>0.01*(('[20]HJUL802'!$K29/(0.25*(9-'[20]HJUL802'!$F29)))+('[20]HJUL802'!$N29/(0.25*(9-'[20]HJUL802'!$G29))))</f>
        <v>0.3666666666666667</v>
      </c>
      <c r="W61" s="7">
        <f>0.01*(('[21]HJUL2202'!$K29/(0.25*(9-'[21]HJUL2202'!$F29)))+('[21]HJUL2202'!$N29/(0.25*(9-'[21]HJUL2202'!$G29))))</f>
        <v>0.3515555555555555</v>
      </c>
      <c r="X61" s="7">
        <f>0.01*(('[22] HAUG0502'!$K29/(0.25*(9-'[22] HAUG0502'!$F29)))+('[22] HAUG0502'!$N29/(0.25*(9-'[22] HAUG0502'!$G29))))</f>
        <v>0.18444444444444444</v>
      </c>
      <c r="Y61" s="7">
        <f>0.01*(('[23]HAUG1902'!$K29/(0.25*(9-'[23]HAUG1902'!$F29)))+('[23]HAUG1902'!$N29/(0.25*(9-'[23]HAUG1902'!$G29))))</f>
        <v>0.15270666666666668</v>
      </c>
      <c r="Z61" s="7">
        <f>0.01*(('[24]HSEP0202'!$K29/(0.25*(9-'[24]HSEP0202'!$F29)))+('[24]HSEP0202'!$N29/(0.25*(9-'[24]HSEP0202'!$G29))))</f>
        <v>0.17562666666666665</v>
      </c>
      <c r="AA61" s="7">
        <f>0.01*(('[25]HSEP1602'!$K29/(0.25*(9-'[25]HSEP1602'!$F29)))+('[25]HSEP1602'!$N29/(0.25*(9-'[25]HSEP1602'!$G29))))</f>
        <v>0.14355555555555555</v>
      </c>
      <c r="AB61" s="7">
        <f>0.01*(('[26]H30SEP02'!$K29/(0.25*(9-'[26]H30SEP02'!$F29)))+('[26]H30SEP02'!$N29/(0.25*(9-'[26]H30SEP02'!$G29))))</f>
        <v>0.17600000000000002</v>
      </c>
      <c r="AC61" s="8">
        <f t="shared" si="19"/>
        <v>6.601873333333335</v>
      </c>
      <c r="AD61" s="8">
        <f t="shared" si="20"/>
        <v>6.620010347985349</v>
      </c>
      <c r="AF61" s="5" t="s">
        <v>18</v>
      </c>
      <c r="AG61" s="8">
        <f t="shared" si="18"/>
        <v>6.620010347985349</v>
      </c>
      <c r="AH61" s="5" t="s">
        <v>18</v>
      </c>
      <c r="AI61" s="8">
        <f t="shared" si="21"/>
        <v>3.3100051739926744</v>
      </c>
    </row>
    <row r="62" spans="2:35" ht="12">
      <c r="B62" s="5" t="s">
        <v>19</v>
      </c>
      <c r="C62" s="7">
        <f>0.01*(('[1]HOCT1501'!$K30/(0.25*(9-'[1]HOCT1501'!$F30)))+('[1]HOCT1501'!$N30/(0.25*(9-'[1]HOCT1501'!$G30))))</f>
        <v>0.2826666666666667</v>
      </c>
      <c r="D62" s="7">
        <f>0.01*(('[2]HOCT2901  '!$K30/(0.25*(9-'[2]HOCT2901  '!$F30)))+('[2]HOCT2901  '!$N30/(0.25*(9-'[2]HOCT2901  '!$G30))))</f>
        <v>0.3902222222222222</v>
      </c>
      <c r="E62" s="7">
        <f>0.01*(('[3]HNOV1201  )'!$K30/(0.25*(9-'[3]HNOV1201  )'!$F30)))+('[3]HNOV1201  )'!$N30/(0.25*(9-'[3]HNOV1201  )'!$G30))))</f>
        <v>0.26355555555555554</v>
      </c>
      <c r="F62" s="7">
        <f>0.01*(('[4]HNOV2601 '!$K30/(0.25*(9-'[4]HNOV2601 '!$F30)))+('[4]HNOV2601 '!$N30/(0.25*(9-'[4]HNOV2601 '!$G30))))</f>
        <v>0.18844444444444444</v>
      </c>
      <c r="G62" s="7">
        <f>0.01*(('[5]HDEC1001'!$K30/(0.25*(9-'[5]HDEC1001'!$F30)))+('[5]HDEC1001'!$N30/(0.25*(9-'[5]HDEC1001'!$G30))))</f>
        <v>0.24240444444444442</v>
      </c>
      <c r="H62" s="7">
        <f>0.01*(('[6]HDEC2401'!$K30/(0.25*(9-'[6]HDEC2401'!$F30)))+('[6]HDEC2401'!$N30/(0.25*(9-'[6]HDEC2401'!$G30))))</f>
        <v>0.22564444444444445</v>
      </c>
      <c r="I62" s="7">
        <f>0.01*(('[7]HJAN0902'!$K30/(0.25*(9-'[7]HJAN0902'!$F30)))+('[7]HJAN0902'!$N30/(0.25*(9-'[7]HJAN0902'!$G30))))</f>
        <v>0.11422222222222222</v>
      </c>
      <c r="J62" s="7">
        <f>0.01*(('[8]HJAN2102 '!$K30/(0.25*(9-'[8]HJAN2102 '!$F30)))+('[8]HJAN2102 '!$N30/(0.25*(9-'[8]HJAN2102 '!$G30))))</f>
        <v>0.1248888888888889</v>
      </c>
      <c r="K62" s="7">
        <f>0.01*(('[9]HFEB0402'!$K30/(0.25*(9-'[9]HFEB0402'!$F30)))+('[9]HFEB0402'!$N30/(0.25*(9-'[9]HFEB0402'!$G30))))</f>
        <v>0.17087999999999998</v>
      </c>
      <c r="L62" s="7">
        <f>0.01*(('[10]HFEB1802'!$K30/(0.25*(9-'[10]HFEB1802'!$F30)))+('[10]HFEB1802'!$N30/(0.25*(9-'[10]HFEB1802'!$G30))))</f>
        <v>0.3164444444444445</v>
      </c>
      <c r="M62" s="7">
        <f>0.01*(('[11]HMAR0402  '!$K30/(0.25*(9-'[11]HMAR0402  '!$F30)))+('[11]HMAR0402  '!$N30/(0.25*(9-'[11]HMAR0402  '!$G30))))</f>
        <v>0.2982222222222222</v>
      </c>
      <c r="N62" s="7">
        <f>0.01*(('[12]HMAR1802'!$K30/(0.25*(9-'[12]HMAR1802'!$F30)))+('[12]HMAR1802'!$N30/(0.25*(9-'[12]HMAR1802'!$G30))))</f>
        <v>0.24799999999999997</v>
      </c>
      <c r="O62" s="7">
        <f>0.01*(('[13]HAPR0102'!$K30/(0.25*(9-'[13]HAPR0102'!$F30)))+('[13]HAPR0102'!$N30/(0.25*(9-'[13]HAPR0102'!$G30))))</f>
        <v>0.26799999999999996</v>
      </c>
      <c r="P62" s="7">
        <f>0.01*(('[14]HAPR1502  '!$K30/(0.25*(9-'[14]HAPR1502  '!$F30)))+('[14]HAPR1502  '!$N30/(0.25*(9-'[14]HAPR1502  '!$G30))))</f>
        <v>0.22788</v>
      </c>
      <c r="Q62" s="7">
        <f>0.01*(('[15]HAPR2902'!$K30/(0.25*(9-'[15]HAPR2902'!$F30)))+('[15]HAPR2902'!$N30/(0.25*(9-'[15]HAPR2902'!$G30))))</f>
        <v>0.31288888888888894</v>
      </c>
      <c r="R62" s="7">
        <f>0.01*(('[16]HMAY1302 '!$K30/(0.25*(9-'[16]HMAY1302 '!$F30)))+('[16]HMAY1302 '!$N30/(0.25*(9-'[16]HMAY1302 '!$G30))))</f>
        <v>0.18538222222222225</v>
      </c>
      <c r="S62" s="7">
        <f>0.01*(('[17]HMAY2702'!$K30/(0.25*(9-'[17]HMAY2702'!$F30)))+('[17]HMAY2702'!$N30/(0.25*(9-'[17]HMAY2702'!$G30))))</f>
        <v>0.32</v>
      </c>
      <c r="T62" s="7">
        <f>0.01*(('[18]HJUN1002'!$K30/(0.25*(9-'[18]HJUN1002'!$F30)))+('[18]HJUN1002'!$N30/(0.25*(9-'[18]HJUN1002'!$G30))))</f>
        <v>0.1502222222222222</v>
      </c>
      <c r="U62" s="7">
        <f>0.01*(('[19]HJUN2402'!$K30/(0.25*(9-'[19]HJUN2402'!$F30)))+('[19]HJUN2402'!$N30/(0.25*(9-'[19]HJUN2402'!$G30))))</f>
        <v>0.20519555555555552</v>
      </c>
      <c r="V62" s="7">
        <f>0.01*(('[20]HJUL802'!$K30/(0.25*(9-'[20]HJUL802'!$F30)))+('[20]HJUL802'!$N30/(0.25*(9-'[20]HJUL802'!$G30))))</f>
        <v>0.26755555555555555</v>
      </c>
      <c r="W62" s="7">
        <f>0.01*(('[21]HJUL2202'!$K30/(0.25*(9-'[21]HJUL2202'!$F30)))+('[21]HJUL2202'!$N30/(0.25*(9-'[21]HJUL2202'!$G30))))</f>
        <v>0.26844444444444443</v>
      </c>
      <c r="X62" s="7">
        <f>0.01*(('[22] HAUG0502'!$K30/(0.25*(9-'[22] HAUG0502'!$F30)))+('[22] HAUG0502'!$N30/(0.25*(9-'[22] HAUG0502'!$G30))))</f>
        <v>0.2062222222222222</v>
      </c>
      <c r="Y62" s="7">
        <f>0.01*(('[23]HAUG1902'!$K30/(0.25*(9-'[23]HAUG1902'!$F30)))+('[23]HAUG1902'!$N30/(0.25*(9-'[23]HAUG1902'!$G30))))</f>
        <v>0.2337777777777778</v>
      </c>
      <c r="Z62" s="7">
        <f>0.01*(('[24]HSEP0202'!$K30/(0.25*(9-'[24]HSEP0202'!$F30)))+('[24]HSEP0202'!$N30/(0.25*(9-'[24]HSEP0202'!$G30))))</f>
        <v>0.22844444444444445</v>
      </c>
      <c r="AA62" s="7">
        <f>0.01*(('[25]HSEP1602'!$K30/(0.25*(9-'[25]HSEP1602'!$F30)))+('[25]HSEP1602'!$N30/(0.25*(9-'[25]HSEP1602'!$G30))))</f>
        <v>0.18666666666666668</v>
      </c>
      <c r="AB62" s="7">
        <f>0.01*(('[26]H30SEP02'!$K30/(0.25*(9-'[26]H30SEP02'!$F30)))+('[26]H30SEP02'!$N30/(0.25*(9-'[26]H30SEP02'!$G30))))</f>
        <v>0.18844444444444444</v>
      </c>
      <c r="AC62" s="8">
        <f>SUM(C62:AB62)</f>
        <v>6.114719999999999</v>
      </c>
      <c r="AD62" s="8">
        <f>AC62/AC96*365</f>
        <v>6.13151868131868</v>
      </c>
      <c r="AF62" s="5" t="s">
        <v>19</v>
      </c>
      <c r="AG62" s="8">
        <f t="shared" si="18"/>
        <v>6.13151868131868</v>
      </c>
      <c r="AH62" s="5" t="s">
        <v>19</v>
      </c>
      <c r="AI62" s="8">
        <f t="shared" si="21"/>
        <v>3.06575934065934</v>
      </c>
    </row>
    <row r="63" ht="12">
      <c r="AM63" s="8">
        <f>AVERAGE(AM46,AM52,AM58)</f>
        <v>3.550848185115535</v>
      </c>
    </row>
    <row r="64" spans="2:35" s="2" customFormat="1" ht="12">
      <c r="B64" s="4" t="s">
        <v>1</v>
      </c>
      <c r="C64" s="3">
        <f>C11</f>
        <v>37179</v>
      </c>
      <c r="D64" s="3">
        <f aca="true" t="shared" si="22" ref="D64:AB64">D11</f>
        <v>37193</v>
      </c>
      <c r="E64" s="3">
        <f t="shared" si="22"/>
        <v>37207</v>
      </c>
      <c r="F64" s="3">
        <f t="shared" si="22"/>
        <v>37221</v>
      </c>
      <c r="G64" s="3">
        <f t="shared" si="22"/>
        <v>37235</v>
      </c>
      <c r="H64" s="3">
        <f t="shared" si="22"/>
        <v>37249</v>
      </c>
      <c r="I64" s="3">
        <f t="shared" si="22"/>
        <v>37265</v>
      </c>
      <c r="J64" s="3">
        <f t="shared" si="22"/>
        <v>37277</v>
      </c>
      <c r="K64" s="3">
        <f t="shared" si="22"/>
        <v>37291</v>
      </c>
      <c r="L64" s="3">
        <f t="shared" si="22"/>
        <v>37305</v>
      </c>
      <c r="M64" s="3">
        <f t="shared" si="22"/>
        <v>37319</v>
      </c>
      <c r="N64" s="3">
        <f t="shared" si="22"/>
        <v>37333</v>
      </c>
      <c r="O64" s="3">
        <f t="shared" si="22"/>
        <v>37347</v>
      </c>
      <c r="P64" s="3">
        <f t="shared" si="22"/>
        <v>37361</v>
      </c>
      <c r="Q64" s="3">
        <f t="shared" si="22"/>
        <v>37375</v>
      </c>
      <c r="R64" s="3">
        <f t="shared" si="22"/>
        <v>37389</v>
      </c>
      <c r="S64" s="3">
        <f t="shared" si="22"/>
        <v>37403</v>
      </c>
      <c r="T64" s="3">
        <f t="shared" si="22"/>
        <v>37417</v>
      </c>
      <c r="U64" s="3">
        <f t="shared" si="22"/>
        <v>37431</v>
      </c>
      <c r="V64" s="3">
        <f t="shared" si="22"/>
        <v>37445</v>
      </c>
      <c r="W64" s="3">
        <f t="shared" si="22"/>
        <v>37459</v>
      </c>
      <c r="X64" s="3">
        <f t="shared" si="22"/>
        <v>37473</v>
      </c>
      <c r="Y64" s="3">
        <f t="shared" si="22"/>
        <v>37487</v>
      </c>
      <c r="Z64" s="3">
        <f t="shared" si="22"/>
        <v>37501</v>
      </c>
      <c r="AA64" s="3">
        <f t="shared" si="22"/>
        <v>37515</v>
      </c>
      <c r="AB64" s="3">
        <f t="shared" si="22"/>
        <v>37529</v>
      </c>
      <c r="AC64" s="11"/>
      <c r="AG64" s="11">
        <f>AVERAGE(AG45:AG62)</f>
        <v>7.101696370231071</v>
      </c>
      <c r="AI64" s="11">
        <f>AVERAGE(AI45:AI62)</f>
        <v>3.5508481851155356</v>
      </c>
    </row>
    <row r="65" spans="2:31" ht="12">
      <c r="B65" s="5" t="s">
        <v>31</v>
      </c>
      <c r="C65" s="8">
        <f>AVERAGE(C45:C50)</f>
        <v>0.27594148148148145</v>
      </c>
      <c r="D65" s="8">
        <f aca="true" t="shared" si="23" ref="D65:S65">AVERAGE(D45:D50)</f>
        <v>0.27152518518518515</v>
      </c>
      <c r="E65" s="8">
        <f t="shared" si="23"/>
        <v>0.27975481481481485</v>
      </c>
      <c r="F65" s="8">
        <f t="shared" si="23"/>
        <v>0.41479693121693123</v>
      </c>
      <c r="G65" s="8">
        <f t="shared" si="23"/>
        <v>0.3123511111111112</v>
      </c>
      <c r="H65" s="8">
        <f t="shared" si="23"/>
        <v>0.26103185185185185</v>
      </c>
      <c r="I65" s="8">
        <f t="shared" si="23"/>
        <v>0.16541037037037037</v>
      </c>
      <c r="J65" s="8">
        <f t="shared" si="23"/>
        <v>0.26612074074074077</v>
      </c>
      <c r="K65" s="8">
        <f t="shared" si="23"/>
        <v>0.3277733333333333</v>
      </c>
      <c r="L65" s="8">
        <f t="shared" si="23"/>
        <v>0.37792592592592594</v>
      </c>
      <c r="M65" s="8">
        <f t="shared" si="23"/>
        <v>0.3201325925925926</v>
      </c>
      <c r="N65" s="8">
        <f t="shared" si="23"/>
        <v>0.3165748148148148</v>
      </c>
      <c r="O65" s="8">
        <f t="shared" si="23"/>
        <v>0.29277703703703706</v>
      </c>
      <c r="P65" s="8">
        <f t="shared" si="23"/>
        <v>0.28274074074074074</v>
      </c>
      <c r="Q65" s="8">
        <f t="shared" si="23"/>
        <v>0.29266296296296296</v>
      </c>
      <c r="R65" s="8">
        <f t="shared" si="23"/>
        <v>0.317122962962963</v>
      </c>
      <c r="S65" s="8">
        <f t="shared" si="23"/>
        <v>0.3134577777777778</v>
      </c>
      <c r="T65" s="8">
        <f aca="true" t="shared" si="24" ref="T65:AD65">AVERAGE(T45:T50)</f>
        <v>0.21293851851851853</v>
      </c>
      <c r="U65" s="8">
        <f t="shared" si="24"/>
        <v>0.17192592592592595</v>
      </c>
      <c r="V65" s="8">
        <f t="shared" si="24"/>
        <v>0.35859037037037034</v>
      </c>
      <c r="W65" s="8">
        <f t="shared" si="24"/>
        <v>0.23933111111111113</v>
      </c>
      <c r="X65" s="8">
        <f t="shared" si="24"/>
        <v>0.18251851851851852</v>
      </c>
      <c r="Y65" s="8">
        <f t="shared" si="24"/>
        <v>0.17716592592592595</v>
      </c>
      <c r="Z65" s="8">
        <f t="shared" si="24"/>
        <v>0.12259407407407409</v>
      </c>
      <c r="AA65" s="8">
        <f t="shared" si="24"/>
        <v>0.14364814814814816</v>
      </c>
      <c r="AB65" s="8">
        <f t="shared" si="24"/>
        <v>0.26412592592592593</v>
      </c>
      <c r="AD65" s="8">
        <f t="shared" si="24"/>
        <v>7.002180797225637</v>
      </c>
      <c r="AE65" s="12" t="s">
        <v>31</v>
      </c>
    </row>
    <row r="66" spans="2:31" ht="12">
      <c r="B66" s="5" t="s">
        <v>32</v>
      </c>
      <c r="C66" s="8">
        <f>AVERAGE(C51:C56)</f>
        <v>0.3231066666666667</v>
      </c>
      <c r="D66" s="8">
        <f aca="true" t="shared" si="25" ref="D66:S66">AVERAGE(D51:D56)</f>
        <v>0.3328477777777778</v>
      </c>
      <c r="E66" s="8">
        <f t="shared" si="25"/>
        <v>0.3368844444444445</v>
      </c>
      <c r="F66" s="8">
        <f t="shared" si="25"/>
        <v>0.34120666666666666</v>
      </c>
      <c r="G66" s="8">
        <f t="shared" si="25"/>
        <v>0.34296185185185185</v>
      </c>
      <c r="H66" s="8">
        <f t="shared" si="25"/>
        <v>0.26159629629629627</v>
      </c>
      <c r="I66" s="8">
        <f t="shared" si="25"/>
        <v>0.1450311111111111</v>
      </c>
      <c r="J66" s="8">
        <f t="shared" si="25"/>
        <v>0.19119925925925926</v>
      </c>
      <c r="K66" s="8">
        <f t="shared" si="25"/>
        <v>0.45339370370370374</v>
      </c>
      <c r="L66" s="8">
        <f t="shared" si="25"/>
        <v>0.3928888888888889</v>
      </c>
      <c r="M66" s="8">
        <f t="shared" si="25"/>
        <v>0.4506651851851852</v>
      </c>
      <c r="N66" s="8">
        <f t="shared" si="25"/>
        <v>0.3726755555555556</v>
      </c>
      <c r="O66" s="8">
        <f t="shared" si="25"/>
        <v>0.28170370370370373</v>
      </c>
      <c r="P66" s="8">
        <f t="shared" si="25"/>
        <v>0.24970370370370368</v>
      </c>
      <c r="Q66" s="8">
        <f t="shared" si="25"/>
        <v>0.3168888888888889</v>
      </c>
      <c r="R66" s="8">
        <f t="shared" si="25"/>
        <v>0.3339511111111111</v>
      </c>
      <c r="S66" s="8">
        <f t="shared" si="25"/>
        <v>0.3430351851851852</v>
      </c>
      <c r="T66" s="8">
        <f aca="true" t="shared" si="26" ref="T66:AD66">AVERAGE(T51:T56)</f>
        <v>0.21859259259259256</v>
      </c>
      <c r="U66" s="8">
        <f t="shared" si="26"/>
        <v>0.28968222222222223</v>
      </c>
      <c r="V66" s="8">
        <f t="shared" si="26"/>
        <v>0.2804370370370371</v>
      </c>
      <c r="W66" s="8">
        <f t="shared" si="26"/>
        <v>0.26885851851851855</v>
      </c>
      <c r="X66" s="8">
        <f t="shared" si="26"/>
        <v>0.20807259259259261</v>
      </c>
      <c r="Y66" s="8">
        <f t="shared" si="26"/>
        <v>0.23902</v>
      </c>
      <c r="Z66" s="8">
        <f t="shared" si="26"/>
        <v>0.1798414814814815</v>
      </c>
      <c r="AA66" s="8">
        <f t="shared" si="26"/>
        <v>0.17665851851851852</v>
      </c>
      <c r="AB66" s="8">
        <f t="shared" si="26"/>
        <v>0.2871111111111111</v>
      </c>
      <c r="AD66" s="8">
        <f t="shared" si="26"/>
        <v>7.642506840367826</v>
      </c>
      <c r="AE66" s="12" t="s">
        <v>32</v>
      </c>
    </row>
    <row r="67" spans="2:38" ht="12">
      <c r="B67" s="5" t="s">
        <v>23</v>
      </c>
      <c r="C67" s="8">
        <f aca="true" t="shared" si="27" ref="C67:AB67">AVERAGE(C57:C62)</f>
        <v>0.27738074074074076</v>
      </c>
      <c r="D67" s="8">
        <f t="shared" si="27"/>
        <v>0.30721629629629627</v>
      </c>
      <c r="E67" s="8">
        <f t="shared" si="27"/>
        <v>0.23568444444444447</v>
      </c>
      <c r="F67" s="8">
        <f t="shared" si="27"/>
        <v>0.33315333333333336</v>
      </c>
      <c r="G67" s="8">
        <f t="shared" si="27"/>
        <v>0.3460155555555556</v>
      </c>
      <c r="H67" s="8">
        <f t="shared" si="27"/>
        <v>0.2206437037037037</v>
      </c>
      <c r="I67" s="8">
        <f t="shared" si="27"/>
        <v>0.15863185185185186</v>
      </c>
      <c r="J67" s="8">
        <f t="shared" si="27"/>
        <v>0.14742962962962966</v>
      </c>
      <c r="K67" s="8">
        <f t="shared" si="27"/>
        <v>0.25838</v>
      </c>
      <c r="L67" s="8">
        <f t="shared" si="27"/>
        <v>0.3734666666666666</v>
      </c>
      <c r="M67" s="8">
        <f t="shared" si="27"/>
        <v>0.35790518518518527</v>
      </c>
      <c r="N67" s="8">
        <f t="shared" si="27"/>
        <v>0.2841037037037037</v>
      </c>
      <c r="O67" s="8">
        <f t="shared" si="27"/>
        <v>0.3048148148148148</v>
      </c>
      <c r="P67" s="8">
        <f t="shared" si="27"/>
        <v>0.22278962962962964</v>
      </c>
      <c r="Q67" s="8">
        <f t="shared" si="27"/>
        <v>0.33110962962962964</v>
      </c>
      <c r="R67" s="8">
        <f t="shared" si="27"/>
        <v>0.25411925925925927</v>
      </c>
      <c r="S67" s="8">
        <f t="shared" si="27"/>
        <v>0.29354814814814817</v>
      </c>
      <c r="T67" s="8">
        <f t="shared" si="27"/>
        <v>0.19449296296296295</v>
      </c>
      <c r="U67" s="8">
        <f t="shared" si="27"/>
        <v>0.23313481481481482</v>
      </c>
      <c r="V67" s="8">
        <f t="shared" si="27"/>
        <v>0.2853274074074074</v>
      </c>
      <c r="W67" s="8">
        <f t="shared" si="27"/>
        <v>0.26208518518518514</v>
      </c>
      <c r="X67" s="8">
        <f t="shared" si="27"/>
        <v>0.16985185185185184</v>
      </c>
      <c r="Y67" s="8">
        <f t="shared" si="27"/>
        <v>0.18585925925925928</v>
      </c>
      <c r="Z67" s="8">
        <f t="shared" si="27"/>
        <v>0.20638222222222222</v>
      </c>
      <c r="AA67" s="8">
        <f t="shared" si="27"/>
        <v>0.1797777777777778</v>
      </c>
      <c r="AB67" s="8">
        <f t="shared" si="27"/>
        <v>0.21178666666666665</v>
      </c>
      <c r="AC67" s="8" t="s">
        <v>20</v>
      </c>
      <c r="AD67" s="8">
        <f>AVERAGE(AD57:AD62)</f>
        <v>6.660401473099746</v>
      </c>
      <c r="AE67" s="12" t="s">
        <v>33</v>
      </c>
      <c r="AL67" s="17"/>
    </row>
    <row r="68" spans="2:31" ht="12">
      <c r="B68" s="5" t="s">
        <v>34</v>
      </c>
      <c r="C68" s="8">
        <f>AVERAGE(C65:C67)</f>
        <v>0.292142962962963</v>
      </c>
      <c r="D68" s="8">
        <f aca="true" t="shared" si="28" ref="D68:S68">AVERAGE(D45:D62)</f>
        <v>0.3038630864197531</v>
      </c>
      <c r="E68" s="8">
        <f t="shared" si="28"/>
        <v>0.2841079012345679</v>
      </c>
      <c r="F68" s="8">
        <f t="shared" si="28"/>
        <v>0.3630523104056438</v>
      </c>
      <c r="G68" s="8">
        <f t="shared" si="28"/>
        <v>0.33377617283950617</v>
      </c>
      <c r="H68" s="8">
        <f t="shared" si="28"/>
        <v>0.24775728395061736</v>
      </c>
      <c r="I68" s="8">
        <f t="shared" si="28"/>
        <v>0.15635777777777782</v>
      </c>
      <c r="J68" s="8">
        <f t="shared" si="28"/>
        <v>0.2015832098765432</v>
      </c>
      <c r="K68" s="8">
        <f t="shared" si="28"/>
        <v>0.34651567901234565</v>
      </c>
      <c r="L68" s="8">
        <f t="shared" si="28"/>
        <v>0.38142716049382713</v>
      </c>
      <c r="M68" s="8">
        <f t="shared" si="28"/>
        <v>0.37623432098765425</v>
      </c>
      <c r="N68" s="8">
        <f t="shared" si="28"/>
        <v>0.32445135802469144</v>
      </c>
      <c r="O68" s="8">
        <f t="shared" si="28"/>
        <v>0.29309851851851854</v>
      </c>
      <c r="P68" s="8">
        <f t="shared" si="28"/>
        <v>0.2517446913580247</v>
      </c>
      <c r="Q68" s="8">
        <f t="shared" si="28"/>
        <v>0.31355382716049385</v>
      </c>
      <c r="R68" s="8">
        <f t="shared" si="28"/>
        <v>0.3017311111111111</v>
      </c>
      <c r="S68" s="8">
        <f t="shared" si="28"/>
        <v>0.3166803703703704</v>
      </c>
      <c r="T68" s="8">
        <f aca="true" t="shared" si="29" ref="T68:AD68">AVERAGE(T45:T62)</f>
        <v>0.20867469135802472</v>
      </c>
      <c r="U68" s="8">
        <f t="shared" si="29"/>
        <v>0.231580987654321</v>
      </c>
      <c r="V68" s="8">
        <f t="shared" si="29"/>
        <v>0.30811827160493827</v>
      </c>
      <c r="W68" s="8">
        <f t="shared" si="29"/>
        <v>0.2567582716049383</v>
      </c>
      <c r="X68" s="8">
        <f>AVERAGE(X65:X67)</f>
        <v>0.1868143209876543</v>
      </c>
      <c r="Y68" s="8">
        <f t="shared" si="29"/>
        <v>0.20068172839506174</v>
      </c>
      <c r="Z68" s="8">
        <f t="shared" si="29"/>
        <v>0.1696059259259259</v>
      </c>
      <c r="AA68" s="8">
        <f t="shared" si="29"/>
        <v>0.1666948148148148</v>
      </c>
      <c r="AB68" s="8">
        <f t="shared" si="29"/>
        <v>0.25434123456790125</v>
      </c>
      <c r="AD68" s="8">
        <f t="shared" si="29"/>
        <v>7.101696370231071</v>
      </c>
      <c r="AE68" s="12" t="s">
        <v>34</v>
      </c>
    </row>
    <row r="69" ht="12">
      <c r="AD69"/>
    </row>
    <row r="70" spans="2:30" ht="12">
      <c r="B70" s="5" t="s">
        <v>25</v>
      </c>
      <c r="C70">
        <f>COUNT(C45:C50)</f>
        <v>6</v>
      </c>
      <c r="D70">
        <f aca="true" t="shared" si="30" ref="D70:S70">COUNT(D45:D50)</f>
        <v>6</v>
      </c>
      <c r="E70">
        <f t="shared" si="30"/>
        <v>6</v>
      </c>
      <c r="F70">
        <f t="shared" si="30"/>
        <v>6</v>
      </c>
      <c r="G70">
        <f t="shared" si="30"/>
        <v>6</v>
      </c>
      <c r="H70">
        <f t="shared" si="30"/>
        <v>6</v>
      </c>
      <c r="I70">
        <f t="shared" si="30"/>
        <v>6</v>
      </c>
      <c r="J70">
        <f t="shared" si="30"/>
        <v>6</v>
      </c>
      <c r="K70">
        <f t="shared" si="30"/>
        <v>6</v>
      </c>
      <c r="L70">
        <f t="shared" si="30"/>
        <v>6</v>
      </c>
      <c r="M70">
        <f t="shared" si="30"/>
        <v>6</v>
      </c>
      <c r="N70">
        <f t="shared" si="30"/>
        <v>6</v>
      </c>
      <c r="O70">
        <f t="shared" si="30"/>
        <v>6</v>
      </c>
      <c r="P70">
        <f t="shared" si="30"/>
        <v>6</v>
      </c>
      <c r="Q70">
        <f t="shared" si="30"/>
        <v>6</v>
      </c>
      <c r="R70">
        <f t="shared" si="30"/>
        <v>6</v>
      </c>
      <c r="S70">
        <f t="shared" si="30"/>
        <v>6</v>
      </c>
      <c r="T70">
        <f aca="true" t="shared" si="31" ref="T70:AD70">COUNT(T45:T50)</f>
        <v>6</v>
      </c>
      <c r="U70">
        <f t="shared" si="31"/>
        <v>6</v>
      </c>
      <c r="V70">
        <f t="shared" si="31"/>
        <v>6</v>
      </c>
      <c r="W70">
        <f t="shared" si="31"/>
        <v>6</v>
      </c>
      <c r="X70">
        <f t="shared" si="31"/>
        <v>6</v>
      </c>
      <c r="Y70">
        <f t="shared" si="31"/>
        <v>6</v>
      </c>
      <c r="Z70">
        <f t="shared" si="31"/>
        <v>6</v>
      </c>
      <c r="AA70">
        <f t="shared" si="31"/>
        <v>6</v>
      </c>
      <c r="AB70">
        <f t="shared" si="31"/>
        <v>6</v>
      </c>
      <c r="AD70">
        <f t="shared" si="31"/>
        <v>6</v>
      </c>
    </row>
    <row r="71" spans="2:30" ht="12">
      <c r="B71" s="5" t="s">
        <v>26</v>
      </c>
      <c r="C71">
        <f>COUNT(C51:C56)</f>
        <v>6</v>
      </c>
      <c r="D71">
        <f aca="true" t="shared" si="32" ref="D71:S71">COUNT(D51:D56)</f>
        <v>6</v>
      </c>
      <c r="E71">
        <f t="shared" si="32"/>
        <v>6</v>
      </c>
      <c r="F71">
        <f t="shared" si="32"/>
        <v>6</v>
      </c>
      <c r="G71">
        <f t="shared" si="32"/>
        <v>6</v>
      </c>
      <c r="H71">
        <f t="shared" si="32"/>
        <v>6</v>
      </c>
      <c r="I71">
        <f t="shared" si="32"/>
        <v>6</v>
      </c>
      <c r="J71">
        <f t="shared" si="32"/>
        <v>6</v>
      </c>
      <c r="K71">
        <f t="shared" si="32"/>
        <v>6</v>
      </c>
      <c r="L71">
        <f t="shared" si="32"/>
        <v>6</v>
      </c>
      <c r="M71">
        <f t="shared" si="32"/>
        <v>6</v>
      </c>
      <c r="N71">
        <f t="shared" si="32"/>
        <v>6</v>
      </c>
      <c r="O71">
        <f t="shared" si="32"/>
        <v>6</v>
      </c>
      <c r="P71">
        <f t="shared" si="32"/>
        <v>6</v>
      </c>
      <c r="Q71">
        <f t="shared" si="32"/>
        <v>6</v>
      </c>
      <c r="R71">
        <f t="shared" si="32"/>
        <v>6</v>
      </c>
      <c r="S71">
        <f t="shared" si="32"/>
        <v>6</v>
      </c>
      <c r="T71">
        <f aca="true" t="shared" si="33" ref="T71:AD71">COUNT(T51:T56)</f>
        <v>6</v>
      </c>
      <c r="U71">
        <f t="shared" si="33"/>
        <v>6</v>
      </c>
      <c r="V71">
        <f t="shared" si="33"/>
        <v>6</v>
      </c>
      <c r="W71">
        <f t="shared" si="33"/>
        <v>6</v>
      </c>
      <c r="X71">
        <f t="shared" si="33"/>
        <v>6</v>
      </c>
      <c r="Y71">
        <f t="shared" si="33"/>
        <v>6</v>
      </c>
      <c r="Z71">
        <f t="shared" si="33"/>
        <v>6</v>
      </c>
      <c r="AA71">
        <f t="shared" si="33"/>
        <v>6</v>
      </c>
      <c r="AB71">
        <f t="shared" si="33"/>
        <v>6</v>
      </c>
      <c r="AD71">
        <f t="shared" si="33"/>
        <v>6</v>
      </c>
    </row>
    <row r="72" spans="2:30" ht="12">
      <c r="B72" s="5" t="s">
        <v>27</v>
      </c>
      <c r="C72">
        <f>COUNT(C57:C62)</f>
        <v>6</v>
      </c>
      <c r="D72">
        <f aca="true" t="shared" si="34" ref="D72:S72">COUNT(D57:D62)</f>
        <v>6</v>
      </c>
      <c r="E72">
        <f t="shared" si="34"/>
        <v>6</v>
      </c>
      <c r="F72">
        <f t="shared" si="34"/>
        <v>6</v>
      </c>
      <c r="G72">
        <f t="shared" si="34"/>
        <v>6</v>
      </c>
      <c r="H72">
        <f t="shared" si="34"/>
        <v>6</v>
      </c>
      <c r="I72">
        <f t="shared" si="34"/>
        <v>6</v>
      </c>
      <c r="J72">
        <f t="shared" si="34"/>
        <v>6</v>
      </c>
      <c r="K72">
        <f t="shared" si="34"/>
        <v>6</v>
      </c>
      <c r="L72">
        <f t="shared" si="34"/>
        <v>6</v>
      </c>
      <c r="M72">
        <f t="shared" si="34"/>
        <v>6</v>
      </c>
      <c r="N72">
        <f t="shared" si="34"/>
        <v>6</v>
      </c>
      <c r="O72">
        <f t="shared" si="34"/>
        <v>6</v>
      </c>
      <c r="P72">
        <f t="shared" si="34"/>
        <v>6</v>
      </c>
      <c r="Q72">
        <f t="shared" si="34"/>
        <v>6</v>
      </c>
      <c r="R72">
        <f t="shared" si="34"/>
        <v>6</v>
      </c>
      <c r="S72">
        <f t="shared" si="34"/>
        <v>6</v>
      </c>
      <c r="T72">
        <f aca="true" t="shared" si="35" ref="T72:AD72">COUNT(T57:T62)</f>
        <v>6</v>
      </c>
      <c r="U72">
        <f t="shared" si="35"/>
        <v>6</v>
      </c>
      <c r="V72">
        <f t="shared" si="35"/>
        <v>6</v>
      </c>
      <c r="W72">
        <f t="shared" si="35"/>
        <v>6</v>
      </c>
      <c r="X72">
        <f t="shared" si="35"/>
        <v>6</v>
      </c>
      <c r="Y72">
        <f t="shared" si="35"/>
        <v>6</v>
      </c>
      <c r="Z72">
        <f t="shared" si="35"/>
        <v>6</v>
      </c>
      <c r="AA72">
        <f t="shared" si="35"/>
        <v>6</v>
      </c>
      <c r="AB72">
        <f t="shared" si="35"/>
        <v>6</v>
      </c>
      <c r="AD72">
        <f t="shared" si="35"/>
        <v>6</v>
      </c>
    </row>
    <row r="73" spans="2:30" ht="12">
      <c r="B73" s="5" t="s">
        <v>28</v>
      </c>
      <c r="C73">
        <f>COUNT(C45:C62)</f>
        <v>18</v>
      </c>
      <c r="D73">
        <f aca="true" t="shared" si="36" ref="D73:S73">COUNT(D45:D62)</f>
        <v>18</v>
      </c>
      <c r="E73">
        <f t="shared" si="36"/>
        <v>18</v>
      </c>
      <c r="F73">
        <f t="shared" si="36"/>
        <v>18</v>
      </c>
      <c r="G73">
        <f t="shared" si="36"/>
        <v>18</v>
      </c>
      <c r="H73">
        <f t="shared" si="36"/>
        <v>18</v>
      </c>
      <c r="I73">
        <f t="shared" si="36"/>
        <v>18</v>
      </c>
      <c r="J73">
        <f t="shared" si="36"/>
        <v>18</v>
      </c>
      <c r="K73">
        <f t="shared" si="36"/>
        <v>18</v>
      </c>
      <c r="L73">
        <f t="shared" si="36"/>
        <v>18</v>
      </c>
      <c r="M73">
        <f t="shared" si="36"/>
        <v>18</v>
      </c>
      <c r="N73">
        <f t="shared" si="36"/>
        <v>18</v>
      </c>
      <c r="O73">
        <f t="shared" si="36"/>
        <v>18</v>
      </c>
      <c r="P73">
        <f t="shared" si="36"/>
        <v>18</v>
      </c>
      <c r="Q73">
        <f t="shared" si="36"/>
        <v>18</v>
      </c>
      <c r="R73">
        <f t="shared" si="36"/>
        <v>18</v>
      </c>
      <c r="S73">
        <f t="shared" si="36"/>
        <v>18</v>
      </c>
      <c r="T73">
        <f aca="true" t="shared" si="37" ref="T73:AD73">COUNT(T45:T62)</f>
        <v>18</v>
      </c>
      <c r="U73">
        <f t="shared" si="37"/>
        <v>18</v>
      </c>
      <c r="V73">
        <f t="shared" si="37"/>
        <v>18</v>
      </c>
      <c r="W73">
        <f t="shared" si="37"/>
        <v>18</v>
      </c>
      <c r="X73">
        <f t="shared" si="37"/>
        <v>18</v>
      </c>
      <c r="Y73">
        <f t="shared" si="37"/>
        <v>18</v>
      </c>
      <c r="Z73">
        <f t="shared" si="37"/>
        <v>18</v>
      </c>
      <c r="AA73">
        <f t="shared" si="37"/>
        <v>18</v>
      </c>
      <c r="AB73">
        <f t="shared" si="37"/>
        <v>18</v>
      </c>
      <c r="AD73">
        <f t="shared" si="37"/>
        <v>18</v>
      </c>
    </row>
    <row r="76" ht="12">
      <c r="C76" s="1" t="s">
        <v>35</v>
      </c>
    </row>
    <row r="77" spans="3:29" ht="12">
      <c r="C77" s="6" t="s">
        <v>36</v>
      </c>
      <c r="D77" s="6" t="s">
        <v>36</v>
      </c>
      <c r="E77" s="6" t="s">
        <v>36</v>
      </c>
      <c r="F77" s="6" t="s">
        <v>36</v>
      </c>
      <c r="G77" s="6" t="s">
        <v>36</v>
      </c>
      <c r="H77" s="6" t="s">
        <v>36</v>
      </c>
      <c r="I77" s="6" t="s">
        <v>36</v>
      </c>
      <c r="J77" s="6" t="s">
        <v>36</v>
      </c>
      <c r="K77" s="6" t="s">
        <v>36</v>
      </c>
      <c r="L77" s="6" t="s">
        <v>36</v>
      </c>
      <c r="M77" s="6" t="s">
        <v>36</v>
      </c>
      <c r="N77" s="6" t="s">
        <v>36</v>
      </c>
      <c r="O77" s="6" t="s">
        <v>36</v>
      </c>
      <c r="P77" s="6" t="s">
        <v>36</v>
      </c>
      <c r="Q77" s="6" t="s">
        <v>36</v>
      </c>
      <c r="R77" s="6" t="s">
        <v>36</v>
      </c>
      <c r="S77" s="6" t="s">
        <v>36</v>
      </c>
      <c r="T77" s="6" t="s">
        <v>36</v>
      </c>
      <c r="U77" s="6" t="s">
        <v>36</v>
      </c>
      <c r="V77" s="6" t="s">
        <v>36</v>
      </c>
      <c r="W77" s="6" t="s">
        <v>36</v>
      </c>
      <c r="X77" s="6" t="s">
        <v>36</v>
      </c>
      <c r="Y77" s="6" t="s">
        <v>36</v>
      </c>
      <c r="Z77" s="6" t="s">
        <v>36</v>
      </c>
      <c r="AA77" s="6" t="s">
        <v>36</v>
      </c>
      <c r="AB77" s="6" t="s">
        <v>36</v>
      </c>
      <c r="AC77" s="6" t="s">
        <v>36</v>
      </c>
    </row>
    <row r="78" spans="2:29" s="2" customFormat="1" ht="12">
      <c r="B78" s="4" t="s">
        <v>1</v>
      </c>
      <c r="C78" s="3">
        <f>C11</f>
        <v>37179</v>
      </c>
      <c r="D78" s="3">
        <f aca="true" t="shared" si="38" ref="D78:AB78">D11</f>
        <v>37193</v>
      </c>
      <c r="E78" s="3">
        <f t="shared" si="38"/>
        <v>37207</v>
      </c>
      <c r="F78" s="3">
        <f t="shared" si="38"/>
        <v>37221</v>
      </c>
      <c r="G78" s="3">
        <f t="shared" si="38"/>
        <v>37235</v>
      </c>
      <c r="H78" s="3">
        <f t="shared" si="38"/>
        <v>37249</v>
      </c>
      <c r="I78" s="3">
        <f t="shared" si="38"/>
        <v>37265</v>
      </c>
      <c r="J78" s="3">
        <f t="shared" si="38"/>
        <v>37277</v>
      </c>
      <c r="K78" s="3">
        <f t="shared" si="38"/>
        <v>37291</v>
      </c>
      <c r="L78" s="3">
        <f t="shared" si="38"/>
        <v>37305</v>
      </c>
      <c r="M78" s="3">
        <f t="shared" si="38"/>
        <v>37319</v>
      </c>
      <c r="N78" s="3">
        <f t="shared" si="38"/>
        <v>37333</v>
      </c>
      <c r="O78" s="3">
        <f t="shared" si="38"/>
        <v>37347</v>
      </c>
      <c r="P78" s="3">
        <f t="shared" si="38"/>
        <v>37361</v>
      </c>
      <c r="Q78" s="3">
        <f t="shared" si="38"/>
        <v>37375</v>
      </c>
      <c r="R78" s="3">
        <f t="shared" si="38"/>
        <v>37389</v>
      </c>
      <c r="S78" s="3">
        <f t="shared" si="38"/>
        <v>37403</v>
      </c>
      <c r="T78" s="3">
        <f t="shared" si="38"/>
        <v>37417</v>
      </c>
      <c r="U78" s="3">
        <f t="shared" si="38"/>
        <v>37431</v>
      </c>
      <c r="V78" s="3">
        <f t="shared" si="38"/>
        <v>37445</v>
      </c>
      <c r="W78" s="3">
        <f t="shared" si="38"/>
        <v>37459</v>
      </c>
      <c r="X78" s="3">
        <f t="shared" si="38"/>
        <v>37473</v>
      </c>
      <c r="Y78" s="3">
        <f t="shared" si="38"/>
        <v>37487</v>
      </c>
      <c r="Z78" s="3">
        <f t="shared" si="38"/>
        <v>37501</v>
      </c>
      <c r="AA78" s="3">
        <f t="shared" si="38"/>
        <v>37515</v>
      </c>
      <c r="AB78" s="3">
        <f t="shared" si="38"/>
        <v>37529</v>
      </c>
      <c r="AC78" s="11"/>
    </row>
    <row r="79" spans="2:29" ht="12">
      <c r="B79" s="5" t="s">
        <v>2</v>
      </c>
      <c r="C79" s="9">
        <f>'[1]HOCT1501'!$A13</f>
        <v>12</v>
      </c>
      <c r="D79" s="9">
        <f>'[2]HOCT2901  '!$A13</f>
        <v>14</v>
      </c>
      <c r="E79" s="9">
        <f>'[3]HNOV1201  )'!$A13</f>
        <v>15</v>
      </c>
      <c r="F79" s="9">
        <f>'[4]HNOV2601 '!$A13</f>
        <v>16</v>
      </c>
      <c r="G79" s="9">
        <f>'[5]HDEC1001'!$A13</f>
        <v>12</v>
      </c>
      <c r="H79" s="9">
        <f>'[6]HDEC2401'!$A13</f>
        <v>15</v>
      </c>
      <c r="I79" s="9">
        <f>'[7]HJAN0902'!$A13</f>
        <v>12</v>
      </c>
      <c r="J79" s="9">
        <f>'[8]HJAN2102 '!$A13</f>
        <v>15</v>
      </c>
      <c r="K79" s="9">
        <f>'[9]HFEB0402'!$A13</f>
        <v>14</v>
      </c>
      <c r="L79" s="9">
        <f>'[10]HFEB1802'!$A13</f>
        <v>14</v>
      </c>
      <c r="M79" s="9">
        <f>'[11]HMAR0402  '!$A13</f>
        <v>14</v>
      </c>
      <c r="N79" s="9">
        <f>'[12]HMAR1802'!$A13</f>
        <v>13</v>
      </c>
      <c r="O79" s="9">
        <f>'[13]HAPR0102'!$A13</f>
        <v>13</v>
      </c>
      <c r="P79" s="9">
        <f>'[14]HAPR1502  '!$A13</f>
        <v>16</v>
      </c>
      <c r="Q79" s="9">
        <f>'[15]HAPR2902'!$A13</f>
        <v>13</v>
      </c>
      <c r="R79" s="9">
        <f>'[16]HMAY1302 '!$A13</f>
        <v>14</v>
      </c>
      <c r="S79" s="9">
        <f>'[17]HMAY2702'!$A13</f>
        <v>14</v>
      </c>
      <c r="T79" s="9">
        <f>'[18]HJUN1002'!$A13</f>
        <v>15</v>
      </c>
      <c r="U79" s="9">
        <f>'[19]HJUN2402'!$A13</f>
        <v>12</v>
      </c>
      <c r="V79" s="9">
        <f>'[20]HJUL802'!$A13</f>
        <v>15</v>
      </c>
      <c r="W79" s="9">
        <f>'[21]HJUL2202'!$A13</f>
        <v>14</v>
      </c>
      <c r="X79" s="9">
        <f>'[22] HAUG0502'!$A13</f>
        <v>13</v>
      </c>
      <c r="Y79" s="9">
        <f>'[23]HAUG1902'!$A13</f>
        <v>17</v>
      </c>
      <c r="Z79" s="9">
        <f>'[24]HSEP0202'!$A13</f>
        <v>14</v>
      </c>
      <c r="AA79" s="9">
        <f>'[25]HSEP1602'!$A13</f>
        <v>11</v>
      </c>
      <c r="AB79" s="9">
        <f>'[26]H30SEP02'!$A13</f>
        <v>15</v>
      </c>
      <c r="AC79" s="9">
        <f aca="true" t="shared" si="39" ref="AC79:AC96">SUM(C79:AB79)</f>
        <v>362</v>
      </c>
    </row>
    <row r="80" spans="2:29" ht="12">
      <c r="B80" s="5" t="s">
        <v>3</v>
      </c>
      <c r="C80" s="9">
        <f>'[1]HOCT1501'!$A14</f>
        <v>12</v>
      </c>
      <c r="D80" s="9">
        <f>'[2]HOCT2901  '!$A14</f>
        <v>14</v>
      </c>
      <c r="E80" s="9">
        <f>'[3]HNOV1201  )'!$A14</f>
        <v>15</v>
      </c>
      <c r="F80" s="9">
        <f>'[4]HNOV2601 '!$A14</f>
        <v>16</v>
      </c>
      <c r="G80" s="9">
        <f>'[5]HDEC1001'!$A14</f>
        <v>12</v>
      </c>
      <c r="H80" s="9">
        <f>'[6]HDEC2401'!$A14</f>
        <v>15</v>
      </c>
      <c r="I80" s="9">
        <f>'[7]HJAN0902'!$A14</f>
        <v>12</v>
      </c>
      <c r="J80" s="9">
        <f>'[8]HJAN2102 '!$A14</f>
        <v>15</v>
      </c>
      <c r="K80" s="9">
        <f>'[9]HFEB0402'!$A14</f>
        <v>14</v>
      </c>
      <c r="L80" s="9">
        <f>'[10]HFEB1802'!$A14</f>
        <v>14</v>
      </c>
      <c r="M80" s="9">
        <f>'[11]HMAR0402  '!$A14</f>
        <v>14</v>
      </c>
      <c r="N80" s="9">
        <f>'[12]HMAR1802'!$A14</f>
        <v>13</v>
      </c>
      <c r="O80" s="9">
        <f>'[13]HAPR0102'!$A14</f>
        <v>13</v>
      </c>
      <c r="P80" s="9">
        <f>'[14]HAPR1502  '!$A14</f>
        <v>17</v>
      </c>
      <c r="Q80" s="9">
        <f>'[15]HAPR2902'!$A14</f>
        <v>12</v>
      </c>
      <c r="R80" s="9">
        <f>'[16]HMAY1302 '!$A14</f>
        <v>14</v>
      </c>
      <c r="S80" s="9">
        <f>'[17]HMAY2702'!$A14</f>
        <v>14</v>
      </c>
      <c r="T80" s="9">
        <f>'[18]HJUN1002'!$A14</f>
        <v>15</v>
      </c>
      <c r="U80" s="9">
        <f>'[19]HJUN2402'!$A14</f>
        <v>12</v>
      </c>
      <c r="V80" s="9">
        <f>'[20]HJUL802'!$A14</f>
        <v>15</v>
      </c>
      <c r="W80" s="9">
        <f>'[21]HJUL2202'!$A14</f>
        <v>14</v>
      </c>
      <c r="X80" s="9">
        <f>'[22] HAUG0502'!$A14</f>
        <v>13</v>
      </c>
      <c r="Y80" s="9">
        <f>'[23]HAUG1902'!$A14</f>
        <v>17</v>
      </c>
      <c r="Z80" s="9">
        <f>'[24]HSEP0202'!$A14</f>
        <v>14</v>
      </c>
      <c r="AA80" s="9">
        <f>'[25]HSEP1602'!$A14</f>
        <v>11</v>
      </c>
      <c r="AB80" s="9">
        <f>'[26]H30SEP02'!$A14</f>
        <v>15</v>
      </c>
      <c r="AC80" s="9">
        <f t="shared" si="39"/>
        <v>362</v>
      </c>
    </row>
    <row r="81" spans="2:29" ht="12">
      <c r="B81" s="5" t="s">
        <v>4</v>
      </c>
      <c r="C81" s="9">
        <f>'[1]HOCT1501'!$A15</f>
        <v>14</v>
      </c>
      <c r="D81" s="9">
        <f>'[2]HOCT2901  '!$A15</f>
        <v>13</v>
      </c>
      <c r="E81" s="9">
        <f>'[3]HNOV1201  )'!$A15</f>
        <v>14</v>
      </c>
      <c r="F81" s="9">
        <f>'[4]HNOV2601 '!$A15</f>
        <v>16</v>
      </c>
      <c r="G81" s="9">
        <f>'[5]HDEC1001'!$A15</f>
        <v>12</v>
      </c>
      <c r="H81" s="9">
        <f>'[6]HDEC2401'!$A15</f>
        <v>16</v>
      </c>
      <c r="I81" s="9">
        <f>'[7]HJAN0902'!$A15</f>
        <v>14</v>
      </c>
      <c r="J81" s="9">
        <f>'[8]HJAN2102 '!$A15</f>
        <v>13</v>
      </c>
      <c r="K81" s="9">
        <f>'[9]HFEB0402'!$A15</f>
        <v>14</v>
      </c>
      <c r="L81" s="9">
        <f>'[10]HFEB1802'!$A15</f>
        <v>14</v>
      </c>
      <c r="M81" s="9">
        <f>'[11]HMAR0402  '!$A15</f>
        <v>12</v>
      </c>
      <c r="N81" s="9">
        <f>'[12]HMAR1802'!$A15</f>
        <v>15</v>
      </c>
      <c r="O81" s="9">
        <f>'[13]HAPR0102'!$A15</f>
        <v>13</v>
      </c>
      <c r="P81" s="9">
        <f>'[14]HAPR1502  '!$A15</f>
        <v>16</v>
      </c>
      <c r="Q81" s="9">
        <f>'[15]HAPR2902'!$A15</f>
        <v>13</v>
      </c>
      <c r="R81" s="9">
        <f>'[16]HMAY1302 '!$A15</f>
        <v>16</v>
      </c>
      <c r="S81" s="9">
        <f>'[17]HMAY2702'!$A15</f>
        <v>12</v>
      </c>
      <c r="T81" s="9">
        <f>'[18]HJUN1002'!$A15</f>
        <v>15</v>
      </c>
      <c r="U81" s="9">
        <f>'[19]HJUN2402'!$A15</f>
        <v>12</v>
      </c>
      <c r="V81" s="9">
        <f>'[20]HJUL802'!$A15</f>
        <v>15</v>
      </c>
      <c r="W81" s="9">
        <f>'[21]HJUL2202'!$A15</f>
        <v>14</v>
      </c>
      <c r="X81" s="9">
        <f>'[22] HAUG0502'!$A15</f>
        <v>14</v>
      </c>
      <c r="Y81" s="9">
        <f>'[23]HAUG1902'!$A15</f>
        <v>15</v>
      </c>
      <c r="Z81" s="9">
        <f>'[24]HSEP0202'!$A15</f>
        <v>14</v>
      </c>
      <c r="AA81" s="9">
        <f>'[25]HSEP1602'!$A15</f>
        <v>15</v>
      </c>
      <c r="AB81" s="9">
        <f>'[26]H30SEP02'!$A15</f>
        <v>12</v>
      </c>
      <c r="AC81" s="9">
        <f t="shared" si="39"/>
        <v>363</v>
      </c>
    </row>
    <row r="82" spans="2:29" ht="12">
      <c r="B82" s="5" t="s">
        <v>5</v>
      </c>
      <c r="C82" s="9">
        <f>'[1]HOCT1501'!$A16</f>
        <v>13</v>
      </c>
      <c r="D82" s="9">
        <f>'[2]HOCT2901  '!$A16</f>
        <v>14</v>
      </c>
      <c r="E82" s="9">
        <f>'[3]HNOV1201  )'!$A16</f>
        <v>15</v>
      </c>
      <c r="F82" s="9">
        <f>'[4]HNOV2601 '!$A16</f>
        <v>15</v>
      </c>
      <c r="G82" s="9">
        <f>'[5]HDEC1001'!$A16</f>
        <v>11</v>
      </c>
      <c r="H82" s="9">
        <f>'[6]HDEC2401'!$A16</f>
        <v>16</v>
      </c>
      <c r="I82" s="9">
        <f>'[7]HJAN0902'!$A16</f>
        <v>15</v>
      </c>
      <c r="J82" s="9">
        <f>'[8]HJAN2102 '!$A16</f>
        <v>12</v>
      </c>
      <c r="K82" s="9">
        <f>'[9]HFEB0402'!$A16</f>
        <v>14</v>
      </c>
      <c r="L82" s="9">
        <f>'[10]HFEB1802'!$A16</f>
        <v>14</v>
      </c>
      <c r="M82" s="9">
        <f>'[11]HMAR0402  '!$A16</f>
        <v>13</v>
      </c>
      <c r="N82" s="9">
        <f>'[12]HMAR1802'!$A16</f>
        <v>18</v>
      </c>
      <c r="O82" s="9">
        <f>'[13]HAPR0102'!$A16</f>
        <v>11</v>
      </c>
      <c r="P82" s="9">
        <f>'[14]HAPR1502  '!$A16</f>
        <v>14</v>
      </c>
      <c r="Q82" s="9">
        <f>'[15]HAPR2902'!$A16</f>
        <v>14</v>
      </c>
      <c r="R82" s="9">
        <f>'[16]HMAY1302 '!$A16</f>
        <v>13</v>
      </c>
      <c r="S82" s="9">
        <f>'[17]HMAY2702'!$A16</f>
        <v>15</v>
      </c>
      <c r="T82" s="9">
        <f>'[18]HJUN1002'!$A16</f>
        <v>15</v>
      </c>
      <c r="U82" s="9">
        <f>'[19]HJUN2402'!$A16</f>
        <v>12</v>
      </c>
      <c r="V82" s="9">
        <f>'[20]HJUL802'!$A16</f>
        <v>15</v>
      </c>
      <c r="W82" s="9">
        <f>'[21]HJUL2202'!$A16</f>
        <v>14</v>
      </c>
      <c r="X82" s="9">
        <f>'[22] HAUG0502'!$A16</f>
        <v>13</v>
      </c>
      <c r="Y82" s="9">
        <f>'[23]HAUG1902'!$A16</f>
        <v>17</v>
      </c>
      <c r="Z82" s="9">
        <f>'[24]HSEP0202'!$A16</f>
        <v>13</v>
      </c>
      <c r="AA82" s="9">
        <f>'[25]HSEP1602'!$A16</f>
        <v>12</v>
      </c>
      <c r="AB82" s="9">
        <f>'[26]H30SEP02'!$A16</f>
        <v>15</v>
      </c>
      <c r="AC82" s="9">
        <f t="shared" si="39"/>
        <v>363</v>
      </c>
    </row>
    <row r="83" spans="2:29" ht="12">
      <c r="B83" s="5" t="s">
        <v>6</v>
      </c>
      <c r="C83" s="9">
        <f>'[1]HOCT1501'!$A17</f>
        <v>13</v>
      </c>
      <c r="D83" s="9">
        <f>'[2]HOCT2901  '!$A17</f>
        <v>14</v>
      </c>
      <c r="E83" s="9">
        <f>'[3]HNOV1201  )'!$A17</f>
        <v>15</v>
      </c>
      <c r="F83" s="9">
        <f>'[4]HNOV2601 '!$A17</f>
        <v>15</v>
      </c>
      <c r="G83" s="9">
        <f>'[5]HDEC1001'!$A17</f>
        <v>11</v>
      </c>
      <c r="H83" s="9">
        <f>'[6]HDEC2401'!$A17</f>
        <v>16</v>
      </c>
      <c r="I83" s="9">
        <f>'[7]HJAN0902'!$A17</f>
        <v>15</v>
      </c>
      <c r="J83" s="9">
        <f>'[8]HJAN2102 '!$A17</f>
        <v>12</v>
      </c>
      <c r="K83" s="9">
        <f>'[9]HFEB0402'!$A17</f>
        <v>14</v>
      </c>
      <c r="L83" s="9">
        <f>'[10]HFEB1802'!$A17</f>
        <v>14</v>
      </c>
      <c r="M83" s="9">
        <f>'[11]HMAR0402  '!$A17</f>
        <v>13</v>
      </c>
      <c r="N83" s="9">
        <f>'[12]HMAR1802'!$A17</f>
        <v>16</v>
      </c>
      <c r="O83" s="9">
        <f>'[13]HAPR0102'!$A17</f>
        <v>13</v>
      </c>
      <c r="P83" s="9">
        <f>'[14]HAPR1502  '!$A17</f>
        <v>14</v>
      </c>
      <c r="Q83" s="9">
        <f>'[15]HAPR2902'!$A17</f>
        <v>14</v>
      </c>
      <c r="R83" s="9">
        <f>'[16]HMAY1302 '!$A17</f>
        <v>13</v>
      </c>
      <c r="S83" s="9">
        <f>'[17]HMAY2702'!$A17</f>
        <v>15</v>
      </c>
      <c r="T83" s="9">
        <f>'[18]HJUN1002'!$A17</f>
        <v>15</v>
      </c>
      <c r="U83" s="9">
        <f>'[19]HJUN2402'!$A17</f>
        <v>12</v>
      </c>
      <c r="V83" s="9">
        <f>'[20]HJUL802'!$A17</f>
        <v>15</v>
      </c>
      <c r="W83" s="9">
        <f>'[21]HJUL2202'!$A17</f>
        <v>14</v>
      </c>
      <c r="X83" s="9">
        <f>'[22] HAUG0502'!$A17</f>
        <v>13</v>
      </c>
      <c r="Y83" s="9">
        <f>'[23]HAUG1902'!$A17</f>
        <v>17</v>
      </c>
      <c r="Z83" s="9">
        <f>'[24]HSEP0202'!$A17</f>
        <v>13</v>
      </c>
      <c r="AA83" s="9">
        <f>'[25]HSEP1602'!$A17</f>
        <v>12</v>
      </c>
      <c r="AB83" s="9">
        <f>'[26]H30SEP02'!$A17</f>
        <v>15</v>
      </c>
      <c r="AC83" s="9">
        <f t="shared" si="39"/>
        <v>363</v>
      </c>
    </row>
    <row r="84" spans="2:29" ht="12">
      <c r="B84" s="5" t="s">
        <v>7</v>
      </c>
      <c r="C84" s="9">
        <f>'[1]HOCT1501'!$A18</f>
        <v>14</v>
      </c>
      <c r="D84" s="9">
        <f>'[2]HOCT2901  '!$A18</f>
        <v>14</v>
      </c>
      <c r="E84" s="9">
        <f>'[3]HNOV1201  )'!$A18</f>
        <v>14</v>
      </c>
      <c r="F84" s="9">
        <f>'[4]HNOV2601 '!$A18</f>
        <v>14</v>
      </c>
      <c r="G84" s="9">
        <f>'[5]HDEC1001'!$A18</f>
        <v>14</v>
      </c>
      <c r="H84" s="9">
        <f>'[6]HDEC2401'!$A18</f>
        <v>14</v>
      </c>
      <c r="I84" s="9">
        <f>'[7]HJAN0902'!$A18</f>
        <v>15</v>
      </c>
      <c r="J84" s="9">
        <f>'[8]HJAN2102 '!$A18</f>
        <v>13</v>
      </c>
      <c r="K84" s="9">
        <f>'[9]HFEB0402'!$A18</f>
        <v>14</v>
      </c>
      <c r="L84" s="9">
        <f>'[10]HFEB1802'!$A18</f>
        <v>14</v>
      </c>
      <c r="M84" s="9">
        <f>'[11]HMAR0402  '!$A18</f>
        <v>15</v>
      </c>
      <c r="N84" s="9">
        <f>'[12]HMAR1802'!$A18</f>
        <v>15</v>
      </c>
      <c r="O84" s="9">
        <f>'[13]HAPR0102'!$A18</f>
        <v>13</v>
      </c>
      <c r="P84" s="9">
        <f>'[14]HAPR1502  '!$A18</f>
        <v>20</v>
      </c>
      <c r="Q84" s="9">
        <f>'[15]HAPR2902'!$A18</f>
        <v>7</v>
      </c>
      <c r="R84" s="9">
        <f>'[16]HMAY1302 '!$A18</f>
        <v>14</v>
      </c>
      <c r="S84" s="9">
        <f>'[17]HMAY2702'!$A18</f>
        <v>14</v>
      </c>
      <c r="T84" s="9">
        <f>'[18]HJUN1002'!$A18</f>
        <v>14</v>
      </c>
      <c r="U84" s="9">
        <f>'[19]HJUN2402'!$A18</f>
        <v>15</v>
      </c>
      <c r="V84" s="9">
        <f>'[20]HJUL802'!$A18</f>
        <v>13</v>
      </c>
      <c r="W84" s="9">
        <f>'[21]HJUL2202'!$A18</f>
        <v>14</v>
      </c>
      <c r="X84" s="9">
        <f>'[22] HAUG0502'!$A18</f>
        <v>14</v>
      </c>
      <c r="Y84" s="9">
        <f>'[23]HAUG1902'!$A18</f>
        <v>14</v>
      </c>
      <c r="Z84" s="9">
        <f>'[24]HSEP0202'!$A18</f>
        <v>14</v>
      </c>
      <c r="AA84" s="9">
        <f>'[25]HSEP1602'!$A18</f>
        <v>15</v>
      </c>
      <c r="AB84" s="9">
        <f>'[26]H30SEP02'!$A18</f>
        <v>13</v>
      </c>
      <c r="AC84" s="9">
        <f t="shared" si="39"/>
        <v>364</v>
      </c>
    </row>
    <row r="85" spans="2:29" ht="12">
      <c r="B85" s="5" t="s">
        <v>8</v>
      </c>
      <c r="C85" s="9">
        <f>'[1]HOCT1501'!$A19</f>
        <v>14</v>
      </c>
      <c r="D85" s="9">
        <f>'[2]HOCT2901  '!$A19</f>
        <v>13</v>
      </c>
      <c r="E85" s="9">
        <f>'[3]HNOV1201  )'!$A19</f>
        <v>14</v>
      </c>
      <c r="F85" s="9">
        <f>'[4]HNOV2601 '!$A19</f>
        <v>16</v>
      </c>
      <c r="G85" s="9">
        <f>'[5]HDEC1001'!$A19</f>
        <v>12</v>
      </c>
      <c r="H85" s="9">
        <f>'[6]HDEC2401'!$A19</f>
        <v>16</v>
      </c>
      <c r="I85" s="9">
        <f>'[7]HJAN0902'!$A19</f>
        <v>14</v>
      </c>
      <c r="J85" s="9">
        <f>'[8]HJAN2102 '!$A19</f>
        <v>13</v>
      </c>
      <c r="K85" s="9">
        <f>'[9]HFEB0402'!$A19</f>
        <v>14</v>
      </c>
      <c r="L85" s="9">
        <f>'[10]HFEB1802'!$A19</f>
        <v>14</v>
      </c>
      <c r="M85" s="9">
        <f>'[11]HMAR0402  '!$A19</f>
        <v>12</v>
      </c>
      <c r="N85" s="9">
        <f>'[12]HMAR1802'!$A19</f>
        <v>15</v>
      </c>
      <c r="O85" s="9">
        <f>'[13]HAPR0102'!$A19</f>
        <v>13</v>
      </c>
      <c r="P85" s="9">
        <f>'[14]HAPR1502  '!$A19</f>
        <v>16</v>
      </c>
      <c r="Q85" s="9">
        <f>'[15]HAPR2902'!$A19</f>
        <v>13</v>
      </c>
      <c r="R85" s="9">
        <f>'[16]HMAY1302 '!$A19</f>
        <v>16</v>
      </c>
      <c r="S85" s="9">
        <f>'[17]HMAY2702'!$A19</f>
        <v>12</v>
      </c>
      <c r="T85" s="9">
        <f>'[18]HJUN1002'!$A19</f>
        <v>15</v>
      </c>
      <c r="U85" s="9">
        <f>'[19]HJUN2402'!$A19</f>
        <v>12</v>
      </c>
      <c r="V85" s="9">
        <f>'[20]HJUL802'!$A19</f>
        <v>15</v>
      </c>
      <c r="W85" s="9">
        <f>'[21]HJUL2202'!$A19</f>
        <v>14</v>
      </c>
      <c r="X85" s="9">
        <f>'[22] HAUG0502'!$A19</f>
        <v>14</v>
      </c>
      <c r="Y85" s="9">
        <f>'[23]HAUG1902'!$A19</f>
        <v>15</v>
      </c>
      <c r="Z85" s="9">
        <f>'[24]HSEP0202'!$A19</f>
        <v>15</v>
      </c>
      <c r="AA85" s="9">
        <f>'[25]HSEP1602'!$A19</f>
        <v>14</v>
      </c>
      <c r="AB85" s="9">
        <f>'[26]H30SEP02'!$A19</f>
        <v>12</v>
      </c>
      <c r="AC85" s="9">
        <f t="shared" si="39"/>
        <v>363</v>
      </c>
    </row>
    <row r="86" spans="2:29" ht="12">
      <c r="B86" s="5" t="s">
        <v>9</v>
      </c>
      <c r="C86" s="9">
        <f>'[1]HOCT1501'!$A20</f>
        <v>13</v>
      </c>
      <c r="D86" s="9">
        <f>'[2]HOCT2901  '!$A20</f>
        <v>15</v>
      </c>
      <c r="E86" s="9">
        <f>'[3]HNOV1201  )'!$A20</f>
        <v>13</v>
      </c>
      <c r="F86" s="9">
        <f>'[4]HNOV2601 '!$A20</f>
        <v>15</v>
      </c>
      <c r="G86" s="9">
        <f>'[5]HDEC1001'!$A20</f>
        <v>13</v>
      </c>
      <c r="H86" s="9">
        <f>'[6]HDEC2401'!$A20</f>
        <v>16</v>
      </c>
      <c r="I86" s="9">
        <f>'[7]HJAN0902'!$A20</f>
        <v>15</v>
      </c>
      <c r="J86" s="9">
        <f>'[8]HJAN2102 '!$A20</f>
        <v>11</v>
      </c>
      <c r="K86" s="9">
        <f>'[9]HFEB0402'!$A20</f>
        <v>16</v>
      </c>
      <c r="L86" s="9">
        <f>'[10]HFEB1802'!$A20</f>
        <v>14</v>
      </c>
      <c r="M86" s="9">
        <f>'[11]HMAR0402  '!$A20</f>
        <v>14</v>
      </c>
      <c r="N86" s="9">
        <f>'[12]HMAR1802'!$A20</f>
        <v>11</v>
      </c>
      <c r="O86" s="9">
        <f>'[13]HAPR0102'!$A20</f>
        <v>17</v>
      </c>
      <c r="P86" s="9">
        <f>'[14]HAPR1502  '!$A20</f>
        <v>14</v>
      </c>
      <c r="Q86" s="9">
        <f>'[15]HAPR2902'!$A20</f>
        <v>14</v>
      </c>
      <c r="R86" s="9">
        <f>'[16]HMAY1302 '!$A20</f>
        <v>15</v>
      </c>
      <c r="S86" s="9">
        <f>'[17]HMAY2702'!$A20</f>
        <v>12</v>
      </c>
      <c r="T86" s="9">
        <f>'[18]HJUN1002'!$A20</f>
        <v>13</v>
      </c>
      <c r="U86" s="9">
        <f>'[19]HJUN2402'!$A20</f>
        <v>15</v>
      </c>
      <c r="V86" s="9">
        <f>'[20]HJUL802'!$A20</f>
        <v>14</v>
      </c>
      <c r="W86" s="9">
        <f>'[21]HJUL2202'!$A20</f>
        <v>14</v>
      </c>
      <c r="X86" s="9">
        <f>'[22] HAUG0502'!$A20</f>
        <v>13</v>
      </c>
      <c r="Y86" s="9">
        <f>'[23]HAUG1902'!$A20</f>
        <v>17</v>
      </c>
      <c r="Z86" s="9">
        <f>'[24]HSEP0202'!$A20</f>
        <v>13</v>
      </c>
      <c r="AA86" s="9">
        <f>'[25]HSEP1602'!$A20</f>
        <v>13</v>
      </c>
      <c r="AB86" s="9">
        <f>'[26]H30SEP02'!$A20</f>
        <v>14</v>
      </c>
      <c r="AC86" s="9">
        <f t="shared" si="39"/>
        <v>364</v>
      </c>
    </row>
    <row r="87" spans="2:29" ht="12">
      <c r="B87" s="5" t="s">
        <v>10</v>
      </c>
      <c r="C87" s="9">
        <f>'[1]HOCT1501'!$A21</f>
        <v>14</v>
      </c>
      <c r="D87" s="9">
        <f>'[2]HOCT2901  '!$A21</f>
        <v>14</v>
      </c>
      <c r="E87" s="9">
        <f>'[3]HNOV1201  )'!$A21</f>
        <v>14</v>
      </c>
      <c r="F87" s="9">
        <f>'[4]HNOV2601 '!$A21</f>
        <v>15</v>
      </c>
      <c r="G87" s="9">
        <f>'[5]HDEC1001'!$A21</f>
        <v>13</v>
      </c>
      <c r="H87" s="9">
        <f>'[6]HDEC2401'!$A21</f>
        <v>16</v>
      </c>
      <c r="I87" s="9">
        <f>'[7]HJAN0902'!$A21</f>
        <v>14</v>
      </c>
      <c r="J87" s="9">
        <f>'[8]HJAN2102 '!$A21</f>
        <v>12</v>
      </c>
      <c r="K87" s="9">
        <f>'[9]HFEB0402'!$A21</f>
        <v>15</v>
      </c>
      <c r="L87" s="9">
        <f>'[10]HFEB1802'!$A21</f>
        <v>14</v>
      </c>
      <c r="M87" s="9">
        <f>'[11]HMAR0402  '!$A21</f>
        <v>15</v>
      </c>
      <c r="N87" s="9">
        <f>'[12]HMAR1802'!$A21</f>
        <v>15</v>
      </c>
      <c r="O87" s="9">
        <f>'[13]HAPR0102'!$A21</f>
        <v>13</v>
      </c>
      <c r="P87" s="9">
        <f>'[14]HAPR1502  '!$A21</f>
        <v>13</v>
      </c>
      <c r="Q87" s="9">
        <f>'[15]HAPR2902'!$A21</f>
        <v>13</v>
      </c>
      <c r="R87" s="9">
        <f>'[16]HMAY1302 '!$A21</f>
        <v>15</v>
      </c>
      <c r="S87" s="9">
        <f>'[17]HMAY2702'!$A21</f>
        <v>13</v>
      </c>
      <c r="T87" s="9">
        <f>'[18]HJUN1002'!$A21</f>
        <v>14</v>
      </c>
      <c r="U87" s="9">
        <f>'[19]HJUN2402'!$A21</f>
        <v>15</v>
      </c>
      <c r="V87" s="9">
        <f>'[20]HJUL802'!$A21</f>
        <v>13</v>
      </c>
      <c r="W87" s="9">
        <f>'[21]HJUL2202'!$A21</f>
        <v>14</v>
      </c>
      <c r="X87" s="9">
        <f>'[22] HAUG0502'!$A21</f>
        <v>14</v>
      </c>
      <c r="Y87" s="9">
        <f>'[23]HAUG1902'!$A21</f>
        <v>15</v>
      </c>
      <c r="Z87" s="9">
        <f>'[24]HSEP0202'!$A21</f>
        <v>14</v>
      </c>
      <c r="AA87" s="9">
        <f>'[25]HSEP1602'!$A21</f>
        <v>15</v>
      </c>
      <c r="AB87" s="9">
        <f>'[26]H30SEP02'!$A21</f>
        <v>12</v>
      </c>
      <c r="AC87" s="9">
        <f t="shared" si="39"/>
        <v>364</v>
      </c>
    </row>
    <row r="88" spans="2:29" ht="12">
      <c r="B88" s="5" t="s">
        <v>11</v>
      </c>
      <c r="C88" s="9">
        <f>'[1]HOCT1501'!$A22</f>
        <v>14</v>
      </c>
      <c r="D88" s="9">
        <f>'[2]HOCT2901  '!$A22</f>
        <v>14</v>
      </c>
      <c r="E88" s="9">
        <f>'[3]HNOV1201  )'!$A22</f>
        <v>14</v>
      </c>
      <c r="F88" s="9">
        <f>'[4]HNOV2601 '!$A22</f>
        <v>15</v>
      </c>
      <c r="G88" s="9">
        <f>'[5]HDEC1001'!$A22</f>
        <v>13</v>
      </c>
      <c r="H88" s="9">
        <f>'[6]HDEC2401'!$A22</f>
        <v>16</v>
      </c>
      <c r="I88" s="9">
        <f>'[7]HJAN0902'!$A22</f>
        <v>13</v>
      </c>
      <c r="J88" s="9">
        <f>'[8]HJAN2102 '!$A22</f>
        <v>13</v>
      </c>
      <c r="K88" s="9">
        <f>'[9]HFEB0402'!$A22</f>
        <v>14</v>
      </c>
      <c r="L88" s="9">
        <f>'[10]HFEB1802'!$A22</f>
        <v>14</v>
      </c>
      <c r="M88" s="9">
        <f>'[11]HMAR0402  '!$A22</f>
        <v>15</v>
      </c>
      <c r="N88" s="9">
        <f>'[12]HMAR1802'!$A22</f>
        <v>15</v>
      </c>
      <c r="O88" s="9">
        <f>'[13]HAPR0102'!$A22</f>
        <v>13</v>
      </c>
      <c r="P88" s="9">
        <f>'[14]HAPR1502  '!$A22</f>
        <v>13</v>
      </c>
      <c r="Q88" s="9">
        <f>'[15]HAPR2902'!$A22</f>
        <v>14</v>
      </c>
      <c r="R88" s="9">
        <f>'[16]HMAY1302 '!$A22</f>
        <v>14</v>
      </c>
      <c r="S88" s="9">
        <f>'[17]HMAY2702'!$A22</f>
        <v>14</v>
      </c>
      <c r="T88" s="9">
        <f>'[18]HJUN1002'!$A22</f>
        <v>14</v>
      </c>
      <c r="U88" s="9">
        <f>'[19]HJUN2402'!$A22</f>
        <v>15</v>
      </c>
      <c r="V88" s="9">
        <f>'[20]HJUL802'!$A22</f>
        <v>13</v>
      </c>
      <c r="W88" s="9">
        <f>'[21]HJUL2202'!$A22</f>
        <v>14</v>
      </c>
      <c r="X88" s="9">
        <f>'[22] HAUG0502'!$A22</f>
        <v>14</v>
      </c>
      <c r="Y88" s="9">
        <f>'[23]HAUG1902'!$A22</f>
        <v>15</v>
      </c>
      <c r="Z88" s="9">
        <f>'[24]HSEP0202'!$A22</f>
        <v>14</v>
      </c>
      <c r="AA88" s="9">
        <f>'[25]HSEP1602'!$A22</f>
        <v>15</v>
      </c>
      <c r="AB88" s="9">
        <f>'[26]H30SEP02'!$A22</f>
        <v>12</v>
      </c>
      <c r="AC88" s="9">
        <f t="shared" si="39"/>
        <v>364</v>
      </c>
    </row>
    <row r="89" spans="2:29" ht="12">
      <c r="B89" s="5" t="s">
        <v>12</v>
      </c>
      <c r="C89" s="9">
        <f>'[1]HOCT1501'!$A23</f>
        <v>14</v>
      </c>
      <c r="D89" s="9">
        <f>'[2]HOCT2901  '!$A23</f>
        <v>14</v>
      </c>
      <c r="E89" s="9">
        <f>'[3]HNOV1201  )'!$A23</f>
        <v>14</v>
      </c>
      <c r="F89" s="9">
        <f>'[4]HNOV2601 '!$A23</f>
        <v>14</v>
      </c>
      <c r="G89" s="9">
        <f>'[5]HDEC1001'!$A23</f>
        <v>14</v>
      </c>
      <c r="H89" s="9">
        <f>'[6]HDEC2401'!$A23</f>
        <v>14</v>
      </c>
      <c r="I89" s="9">
        <f>'[7]HJAN0902'!$A23</f>
        <v>16</v>
      </c>
      <c r="J89" s="9">
        <f>'[8]HJAN2102 '!$A23</f>
        <v>12</v>
      </c>
      <c r="K89" s="9">
        <f>'[9]HFEB0402'!$A23</f>
        <v>14</v>
      </c>
      <c r="L89" s="9">
        <f>'[10]HFEB1802'!$A23</f>
        <v>14</v>
      </c>
      <c r="M89" s="9">
        <f>'[11]HMAR0402  '!$A23</f>
        <v>15</v>
      </c>
      <c r="N89" s="9">
        <f>'[12]HMAR1802'!$A23</f>
        <v>16</v>
      </c>
      <c r="O89" s="9">
        <f>'[13]HAPR0102'!$A23</f>
        <v>12</v>
      </c>
      <c r="P89" s="9">
        <f>'[14]HAPR1502  '!$A23</f>
        <v>13</v>
      </c>
      <c r="Q89" s="9">
        <f>'[15]HAPR2902'!$A23</f>
        <v>14</v>
      </c>
      <c r="R89" s="9">
        <f>'[16]HMAY1302 '!$A23</f>
        <v>14</v>
      </c>
      <c r="S89" s="9">
        <f>'[17]HMAY2702'!$A23</f>
        <v>14</v>
      </c>
      <c r="T89" s="9">
        <f>'[18]HJUN1002'!$A23</f>
        <v>14</v>
      </c>
      <c r="U89" s="9">
        <f>'[19]HJUN2402'!$A23</f>
        <v>15</v>
      </c>
      <c r="V89" s="9">
        <f>'[20]HJUL802'!$A23</f>
        <v>13</v>
      </c>
      <c r="W89" s="9">
        <f>'[21]HJUL2202'!$A23</f>
        <v>14</v>
      </c>
      <c r="X89" s="9">
        <f>'[22] HAUG0502'!$A23</f>
        <v>14</v>
      </c>
      <c r="Y89" s="9">
        <f>'[23]HAUG1902'!$A23</f>
        <v>14</v>
      </c>
      <c r="Z89" s="9">
        <f>'[24]HSEP0202'!$A23</f>
        <v>14</v>
      </c>
      <c r="AA89" s="9">
        <f>'[25]HSEP1602'!$A23</f>
        <v>15</v>
      </c>
      <c r="AB89" s="9">
        <f>'[26]H30SEP02'!$A23</f>
        <v>13</v>
      </c>
      <c r="AC89" s="9">
        <f t="shared" si="39"/>
        <v>364</v>
      </c>
    </row>
    <row r="90" spans="2:29" ht="12">
      <c r="B90" s="5" t="s">
        <v>13</v>
      </c>
      <c r="C90" s="9">
        <f>'[1]HOCT1501'!$A24</f>
        <v>14</v>
      </c>
      <c r="D90" s="9">
        <f>'[2]HOCT2901  '!$A24</f>
        <v>14</v>
      </c>
      <c r="E90" s="9">
        <f>'[3]HNOV1201  )'!$A24</f>
        <v>14</v>
      </c>
      <c r="F90" s="9">
        <f>'[4]HNOV2601 '!$A24</f>
        <v>14</v>
      </c>
      <c r="G90" s="9">
        <f>'[5]HDEC1001'!$A24</f>
        <v>14</v>
      </c>
      <c r="H90" s="9">
        <f>'[6]HDEC2401'!$A24</f>
        <v>14</v>
      </c>
      <c r="I90" s="9">
        <f>'[7]HJAN0902'!$A24</f>
        <v>16</v>
      </c>
      <c r="J90" s="9">
        <f>'[8]HJAN2102 '!$A24</f>
        <v>12</v>
      </c>
      <c r="K90" s="9">
        <f>'[9]HFEB0402'!$A24</f>
        <v>14</v>
      </c>
      <c r="L90" s="9">
        <f>'[10]HFEB1802'!$A24</f>
        <v>14</v>
      </c>
      <c r="M90" s="9">
        <f>'[11]HMAR0402  '!$A24</f>
        <v>15</v>
      </c>
      <c r="N90" s="9">
        <f>'[12]HMAR1802'!$A24</f>
        <v>16</v>
      </c>
      <c r="O90" s="9">
        <f>'[13]HAPR0102'!$A24</f>
        <v>12</v>
      </c>
      <c r="P90" s="9">
        <f>'[14]HAPR1502  '!$A24</f>
        <v>13</v>
      </c>
      <c r="Q90" s="9">
        <f>'[15]HAPR2902'!$A24</f>
        <v>14</v>
      </c>
      <c r="R90" s="9">
        <f>'[16]HMAY1302 '!$A24</f>
        <v>14</v>
      </c>
      <c r="S90" s="9">
        <f>'[17]HMAY2702'!$A24</f>
        <v>14</v>
      </c>
      <c r="T90" s="9">
        <f>'[18]HJUN1002'!$A24</f>
        <v>14</v>
      </c>
      <c r="U90" s="9">
        <f>'[19]HJUN2402'!$A24</f>
        <v>15</v>
      </c>
      <c r="V90" s="9">
        <f>'[20]HJUL802'!$A24</f>
        <v>13</v>
      </c>
      <c r="W90" s="9">
        <f>'[21]HJUL2202'!$A24</f>
        <v>14</v>
      </c>
      <c r="X90" s="9">
        <f>'[22] HAUG0502'!$A24</f>
        <v>14</v>
      </c>
      <c r="Y90" s="9">
        <f>'[23]HAUG1902'!$A24</f>
        <v>14</v>
      </c>
      <c r="Z90" s="9">
        <f>'[24]HSEP0202'!$A24</f>
        <v>14</v>
      </c>
      <c r="AA90" s="9">
        <f>'[25]HSEP1602'!$A24</f>
        <v>15</v>
      </c>
      <c r="AB90" s="9">
        <f>'[26]H30SEP02'!$A24</f>
        <v>13</v>
      </c>
      <c r="AC90" s="9">
        <f t="shared" si="39"/>
        <v>364</v>
      </c>
    </row>
    <row r="91" spans="2:29" ht="12">
      <c r="B91" s="5" t="s">
        <v>14</v>
      </c>
      <c r="C91" s="9">
        <f>'[1]HOCT1501'!$A25</f>
        <v>13</v>
      </c>
      <c r="D91" s="9">
        <f>'[2]HOCT2901  '!$A25</f>
        <v>14</v>
      </c>
      <c r="E91" s="9">
        <f>'[3]HNOV1201  )'!$A25</f>
        <v>14</v>
      </c>
      <c r="F91" s="9">
        <f>'[4]HNOV2601 '!$A25</f>
        <v>15</v>
      </c>
      <c r="G91" s="9">
        <f>'[5]HDEC1001'!$A25</f>
        <v>13</v>
      </c>
      <c r="H91" s="9">
        <f>'[6]HDEC2401'!$A25</f>
        <v>16</v>
      </c>
      <c r="I91" s="9">
        <f>'[7]HJAN0902'!$A25</f>
        <v>15</v>
      </c>
      <c r="J91" s="9">
        <f>'[8]HJAN2102 '!$A25</f>
        <v>11</v>
      </c>
      <c r="K91" s="9">
        <f>'[9]HFEB0402'!$A25</f>
        <v>15</v>
      </c>
      <c r="L91" s="9">
        <f>'[10]HFEB1802'!$A25</f>
        <v>14</v>
      </c>
      <c r="M91" s="9">
        <f>'[11]HMAR0402  '!$A25</f>
        <v>12</v>
      </c>
      <c r="N91" s="9">
        <f>'[12]HMAR1802'!$A25</f>
        <v>16</v>
      </c>
      <c r="O91" s="9">
        <f>'[13]HAPR0102'!$A25</f>
        <v>14</v>
      </c>
      <c r="P91" s="9">
        <f>'[14]HAPR1502  '!$A25</f>
        <v>19</v>
      </c>
      <c r="Q91" s="9">
        <f>'[15]HAPR2902'!$A25</f>
        <v>8</v>
      </c>
      <c r="R91" s="9">
        <f>'[16]HMAY1302 '!$A25</f>
        <v>16</v>
      </c>
      <c r="S91" s="9">
        <f>'[17]HMAY2702'!$A25</f>
        <v>12</v>
      </c>
      <c r="T91" s="9">
        <f>'[18]HJUN1002'!$A25</f>
        <v>15</v>
      </c>
      <c r="U91" s="9">
        <f>'[19]HJUN2402'!$A25</f>
        <v>12</v>
      </c>
      <c r="V91" s="9">
        <f>'[20]HJUL802'!$A25</f>
        <v>16</v>
      </c>
      <c r="W91" s="9">
        <f>'[21]HJUL2202'!$A25</f>
        <v>13</v>
      </c>
      <c r="X91" s="9">
        <f>'[22] HAUG0502'!$A25</f>
        <v>14</v>
      </c>
      <c r="Y91" s="9">
        <f>'[23]HAUG1902'!$A25</f>
        <v>15</v>
      </c>
      <c r="Z91" s="9">
        <f>'[24]HSEP0202'!$A25</f>
        <v>14</v>
      </c>
      <c r="AA91" s="9">
        <f>'[25]HSEP1602'!$A25</f>
        <v>15</v>
      </c>
      <c r="AB91" s="9">
        <f>'[26]H30SEP02'!$A25</f>
        <v>11</v>
      </c>
      <c r="AC91" s="9">
        <f t="shared" si="39"/>
        <v>362</v>
      </c>
    </row>
    <row r="92" spans="2:29" ht="12">
      <c r="B92" s="5" t="s">
        <v>15</v>
      </c>
      <c r="C92" s="9">
        <f>'[1]HOCT1501'!$A26</f>
        <v>13</v>
      </c>
      <c r="D92" s="9">
        <f>'[2]HOCT2901  '!$A26</f>
        <v>15</v>
      </c>
      <c r="E92" s="9">
        <f>'[3]HNOV1201  )'!$A26</f>
        <v>13</v>
      </c>
      <c r="F92" s="9">
        <f>'[4]HNOV2601 '!$A26</f>
        <v>15</v>
      </c>
      <c r="G92" s="9">
        <f>'[5]HDEC1001'!$A26</f>
        <v>13</v>
      </c>
      <c r="H92" s="9">
        <f>'[6]HDEC2401'!$A26</f>
        <v>16</v>
      </c>
      <c r="I92" s="9">
        <f>'[7]HJAN0902'!$A26</f>
        <v>15</v>
      </c>
      <c r="J92" s="9">
        <f>'[8]HJAN2102 '!$A26</f>
        <v>11</v>
      </c>
      <c r="K92" s="9">
        <f>'[9]HFEB0402'!$A26</f>
        <v>16</v>
      </c>
      <c r="L92" s="9">
        <f>'[10]HFEB1802'!$A26</f>
        <v>14</v>
      </c>
      <c r="M92" s="9">
        <f>'[11]HMAR0402  '!$A26</f>
        <v>14</v>
      </c>
      <c r="N92" s="9">
        <f>'[12]HMAR1802'!$A26</f>
        <v>11</v>
      </c>
      <c r="O92" s="9">
        <f>'[13]HAPR0102'!$A26</f>
        <v>17</v>
      </c>
      <c r="P92" s="9">
        <f>'[14]HAPR1502  '!$A26</f>
        <v>14</v>
      </c>
      <c r="Q92" s="9">
        <f>'[15]HAPR2902'!$A26</f>
        <v>14</v>
      </c>
      <c r="R92" s="9">
        <f>'[16]HMAY1302 '!$A26</f>
        <v>15</v>
      </c>
      <c r="S92" s="9">
        <f>'[17]HMAY2702'!$A26</f>
        <v>12</v>
      </c>
      <c r="T92" s="9">
        <f>'[18]HJUN1002'!$A26</f>
        <v>13</v>
      </c>
      <c r="U92" s="9">
        <f>'[19]HJUN2402'!$A26</f>
        <v>15</v>
      </c>
      <c r="V92" s="9">
        <f>'[20]HJUL802'!$A26</f>
        <v>14</v>
      </c>
      <c r="W92" s="9">
        <f>'[21]HJUL2202'!$A26</f>
        <v>14</v>
      </c>
      <c r="X92" s="9">
        <f>'[22] HAUG0502'!$A26</f>
        <v>13</v>
      </c>
      <c r="Y92" s="9">
        <f>'[23]HAUG1902'!$A26</f>
        <v>17</v>
      </c>
      <c r="Z92" s="9">
        <f>'[24]HSEP0202'!$A26</f>
        <v>13</v>
      </c>
      <c r="AA92" s="9">
        <f>'[25]HSEP1602'!$A26</f>
        <v>13</v>
      </c>
      <c r="AB92" s="9">
        <f>'[26]H30SEP02'!$A26</f>
        <v>14</v>
      </c>
      <c r="AC92" s="9">
        <f t="shared" si="39"/>
        <v>364</v>
      </c>
    </row>
    <row r="93" spans="2:29" ht="12">
      <c r="B93" s="5" t="s">
        <v>16</v>
      </c>
      <c r="C93" s="9">
        <f>'[1]HOCT1501'!$A27</f>
        <v>14</v>
      </c>
      <c r="D93" s="9">
        <f>'[2]HOCT2901  '!$A27</f>
        <v>14</v>
      </c>
      <c r="E93" s="9">
        <f>'[3]HNOV1201  )'!$A27</f>
        <v>14</v>
      </c>
      <c r="F93" s="9">
        <f>'[4]HNOV2601 '!$A27</f>
        <v>15</v>
      </c>
      <c r="G93" s="9">
        <f>'[5]HDEC1001'!$A27</f>
        <v>13</v>
      </c>
      <c r="H93" s="9">
        <f>'[6]HDEC2401'!$A27</f>
        <v>16</v>
      </c>
      <c r="I93" s="9">
        <f>'[7]HJAN0902'!$A27</f>
        <v>14</v>
      </c>
      <c r="J93" s="9">
        <f>'[8]HJAN2102 '!$A27</f>
        <v>12</v>
      </c>
      <c r="K93" s="9">
        <f>'[9]HFEB0402'!$A27</f>
        <v>15</v>
      </c>
      <c r="L93" s="9">
        <f>'[10]HFEB1802'!$A27</f>
        <v>14</v>
      </c>
      <c r="M93" s="9">
        <f>'[11]HMAR0402  '!$A27</f>
        <v>15</v>
      </c>
      <c r="N93" s="9">
        <f>'[12]HMAR1802'!$A27</f>
        <v>15</v>
      </c>
      <c r="O93" s="9">
        <f>'[13]HAPR0102'!$A27</f>
        <v>13</v>
      </c>
      <c r="P93" s="9">
        <f>'[14]HAPR1502  '!$A27</f>
        <v>13</v>
      </c>
      <c r="Q93" s="9">
        <f>'[15]HAPR2902'!$A27</f>
        <v>13</v>
      </c>
      <c r="R93" s="9">
        <f>'[16]HMAY1302 '!$A27</f>
        <v>15</v>
      </c>
      <c r="S93" s="9">
        <f>'[17]HMAY2702'!$A27</f>
        <v>13</v>
      </c>
      <c r="T93" s="9">
        <f>'[18]HJUN1002'!$A27</f>
        <v>14</v>
      </c>
      <c r="U93" s="9">
        <f>'[19]HJUN2402'!$A27</f>
        <v>15</v>
      </c>
      <c r="V93" s="9">
        <f>'[20]HJUL802'!$A27</f>
        <v>13</v>
      </c>
      <c r="W93" s="9">
        <f>'[21]HJUL2202'!$A27</f>
        <v>14</v>
      </c>
      <c r="X93" s="9">
        <f>'[22] HAUG0502'!$A27</f>
        <v>14</v>
      </c>
      <c r="Y93" s="9">
        <f>'[23]HAUG1902'!$A27</f>
        <v>15</v>
      </c>
      <c r="Z93" s="9">
        <f>'[24]HSEP0202'!$A27</f>
        <v>14</v>
      </c>
      <c r="AA93" s="9">
        <f>'[25]HSEP1602'!$A27</f>
        <v>15</v>
      </c>
      <c r="AB93" s="9">
        <f>'[26]H30SEP02'!$A27</f>
        <v>12</v>
      </c>
      <c r="AC93" s="9">
        <f t="shared" si="39"/>
        <v>364</v>
      </c>
    </row>
    <row r="94" spans="2:29" ht="12">
      <c r="B94" s="5" t="s">
        <v>17</v>
      </c>
      <c r="C94" s="9">
        <f>'[1]HOCT1501'!$A28</f>
        <v>14</v>
      </c>
      <c r="D94" s="9">
        <f>'[2]HOCT2901  '!$A28</f>
        <v>14</v>
      </c>
      <c r="E94" s="9">
        <f>'[3]HNOV1201  )'!$A28</f>
        <v>14</v>
      </c>
      <c r="F94" s="9">
        <f>'[4]HNOV2601 '!$A28</f>
        <v>15</v>
      </c>
      <c r="G94" s="9">
        <f>'[5]HDEC1001'!$A28</f>
        <v>13</v>
      </c>
      <c r="H94" s="9">
        <f>'[6]HDEC2401'!$A28</f>
        <v>16</v>
      </c>
      <c r="I94" s="9">
        <f>'[7]HJAN0902'!$A28</f>
        <v>14</v>
      </c>
      <c r="J94" s="9">
        <f>'[8]HJAN2102 '!$A28</f>
        <v>12</v>
      </c>
      <c r="K94" s="9">
        <f>'[9]HFEB0402'!$A28</f>
        <v>15</v>
      </c>
      <c r="L94" s="9">
        <f>'[10]HFEB1802'!$A28</f>
        <v>14</v>
      </c>
      <c r="M94" s="9">
        <f>'[11]HMAR0402  '!$A28</f>
        <v>15</v>
      </c>
      <c r="N94" s="9">
        <f>'[12]HMAR1802'!$A28</f>
        <v>15</v>
      </c>
      <c r="O94" s="9">
        <f>'[13]HAPR0102'!$A28</f>
        <v>13</v>
      </c>
      <c r="P94" s="9">
        <f>'[14]HAPR1502  '!$A28</f>
        <v>13</v>
      </c>
      <c r="Q94" s="9">
        <f>'[15]HAPR2902'!$A28</f>
        <v>13</v>
      </c>
      <c r="R94" s="9">
        <f>'[16]HMAY1302 '!$A28</f>
        <v>15</v>
      </c>
      <c r="S94" s="9">
        <f>'[17]HMAY2702'!$A28</f>
        <v>13</v>
      </c>
      <c r="T94" s="9">
        <f>'[18]HJUN1002'!$A28</f>
        <v>14</v>
      </c>
      <c r="U94" s="9">
        <f>'[19]HJUN2402'!$A28</f>
        <v>15</v>
      </c>
      <c r="V94" s="9">
        <f>'[20]HJUL802'!$A28</f>
        <v>13</v>
      </c>
      <c r="W94" s="9">
        <f>'[21]HJUL2202'!$A28</f>
        <v>14</v>
      </c>
      <c r="X94" s="9">
        <f>'[22] HAUG0502'!$A28</f>
        <v>14</v>
      </c>
      <c r="Y94" s="9">
        <f>'[23]HAUG1902'!$A28</f>
        <v>15</v>
      </c>
      <c r="Z94" s="9">
        <f>'[24]HSEP0202'!$A28</f>
        <v>14</v>
      </c>
      <c r="AA94" s="9">
        <f>'[25]HSEP1602'!$A28</f>
        <v>15</v>
      </c>
      <c r="AB94" s="9">
        <f>'[26]H30SEP02'!$A28</f>
        <v>12</v>
      </c>
      <c r="AC94" s="9">
        <f t="shared" si="39"/>
        <v>364</v>
      </c>
    </row>
    <row r="95" spans="2:29" ht="12">
      <c r="B95" s="5" t="s">
        <v>18</v>
      </c>
      <c r="C95" s="9">
        <f>'[1]HOCT1501'!$A29</f>
        <v>14</v>
      </c>
      <c r="D95" s="9">
        <f>'[2]HOCT2901  '!$A29</f>
        <v>14</v>
      </c>
      <c r="E95" s="9">
        <f>'[3]HNOV1201  )'!$A29</f>
        <v>14</v>
      </c>
      <c r="F95" s="9">
        <f>'[4]HNOV2601 '!$A29</f>
        <v>14</v>
      </c>
      <c r="G95" s="9">
        <f>'[5]HDEC1001'!$A29</f>
        <v>14</v>
      </c>
      <c r="H95" s="9">
        <f>'[6]HDEC2401'!$A29</f>
        <v>14</v>
      </c>
      <c r="I95" s="9">
        <f>'[7]HJAN0902'!$A29</f>
        <v>16</v>
      </c>
      <c r="J95" s="9">
        <f>'[8]HJAN2102 '!$A29</f>
        <v>12</v>
      </c>
      <c r="K95" s="9">
        <f>'[9]HFEB0402'!$A29</f>
        <v>14</v>
      </c>
      <c r="L95" s="9">
        <f>'[10]HFEB1802'!$A29</f>
        <v>14</v>
      </c>
      <c r="M95" s="9">
        <f>'[11]HMAR0402  '!$A29</f>
        <v>15</v>
      </c>
      <c r="N95" s="9">
        <f>'[12]HMAR1802'!$A29</f>
        <v>16</v>
      </c>
      <c r="O95" s="9">
        <f>'[13]HAPR0102'!$A29</f>
        <v>12</v>
      </c>
      <c r="P95" s="9">
        <f>'[14]HAPR1502  '!$A29</f>
        <v>13</v>
      </c>
      <c r="Q95" s="9">
        <f>'[15]HAPR2902'!$A29</f>
        <v>14</v>
      </c>
      <c r="R95" s="9">
        <f>'[16]HMAY1302 '!$A29</f>
        <v>14</v>
      </c>
      <c r="S95" s="9">
        <f>'[17]HMAY2702'!$A29</f>
        <v>14</v>
      </c>
      <c r="T95" s="9">
        <f>'[18]HJUN1002'!$A29</f>
        <v>14</v>
      </c>
      <c r="U95" s="9">
        <f>'[19]HJUN2402'!$A29</f>
        <v>15</v>
      </c>
      <c r="V95" s="9">
        <f>'[20]HJUL802'!$A29</f>
        <v>13</v>
      </c>
      <c r="W95" s="9">
        <f>'[21]HJUL2202'!$A29</f>
        <v>14</v>
      </c>
      <c r="X95" s="9">
        <f>'[22] HAUG0502'!$A29</f>
        <v>14</v>
      </c>
      <c r="Y95" s="9">
        <f>'[23]HAUG1902'!$A29</f>
        <v>14</v>
      </c>
      <c r="Z95" s="9">
        <f>'[24]HSEP0202'!$A29</f>
        <v>14</v>
      </c>
      <c r="AA95" s="9">
        <f>'[25]HSEP1602'!$A29</f>
        <v>15</v>
      </c>
      <c r="AB95" s="9">
        <f>'[26]H30SEP02'!$A29</f>
        <v>13</v>
      </c>
      <c r="AC95" s="9">
        <f t="shared" si="39"/>
        <v>364</v>
      </c>
    </row>
    <row r="96" spans="2:29" ht="12">
      <c r="B96" s="5" t="s">
        <v>19</v>
      </c>
      <c r="C96" s="9">
        <f>'[1]HOCT1501'!$A30</f>
        <v>14</v>
      </c>
      <c r="D96" s="9">
        <f>'[2]HOCT2901  '!$A30</f>
        <v>14</v>
      </c>
      <c r="E96" s="9">
        <f>'[3]HNOV1201  )'!$A30</f>
        <v>14</v>
      </c>
      <c r="F96" s="9">
        <f>'[4]HNOV2601 '!$A30</f>
        <v>14</v>
      </c>
      <c r="G96" s="9">
        <f>'[5]HDEC1001'!$A30</f>
        <v>14</v>
      </c>
      <c r="H96" s="9">
        <f>'[6]HDEC2401'!$A30</f>
        <v>14</v>
      </c>
      <c r="I96" s="9">
        <f>'[7]HJAN0902'!$A30</f>
        <v>16</v>
      </c>
      <c r="J96" s="9">
        <f>'[8]HJAN2102 '!$A30</f>
        <v>12</v>
      </c>
      <c r="K96" s="9">
        <f>'[9]HFEB0402'!$A30</f>
        <v>14</v>
      </c>
      <c r="L96" s="9">
        <f>'[10]HFEB1802'!$A30</f>
        <v>14</v>
      </c>
      <c r="M96" s="9">
        <f>'[11]HMAR0402  '!$A30</f>
        <v>15</v>
      </c>
      <c r="N96" s="9">
        <f>'[12]HMAR1802'!$A30</f>
        <v>16</v>
      </c>
      <c r="O96" s="9">
        <f>'[13]HAPR0102'!$A30</f>
        <v>12</v>
      </c>
      <c r="P96" s="9">
        <f>'[14]HAPR1502  '!$A30</f>
        <v>13</v>
      </c>
      <c r="Q96" s="9">
        <f>'[15]HAPR2902'!$A30</f>
        <v>14</v>
      </c>
      <c r="R96" s="9">
        <f>'[16]HMAY1302 '!$A30</f>
        <v>14</v>
      </c>
      <c r="S96" s="9">
        <f>'[17]HMAY2702'!$A30</f>
        <v>14</v>
      </c>
      <c r="T96" s="9">
        <f>'[18]HJUN1002'!$A30</f>
        <v>14</v>
      </c>
      <c r="U96" s="9">
        <f>'[19]HJUN2402'!$A30</f>
        <v>15</v>
      </c>
      <c r="V96" s="9">
        <f>'[20]HJUL802'!$A30</f>
        <v>13</v>
      </c>
      <c r="W96" s="9">
        <f>'[21]HJUL2202'!$A30</f>
        <v>14</v>
      </c>
      <c r="X96" s="9">
        <f>'[22] HAUG0502'!$A30</f>
        <v>14</v>
      </c>
      <c r="Y96" s="9">
        <f>'[23]HAUG1902'!$A30</f>
        <v>14</v>
      </c>
      <c r="Z96" s="9">
        <f>'[24]HSEP0202'!$A30</f>
        <v>14</v>
      </c>
      <c r="AA96" s="9">
        <f>'[25]HSEP1602'!$A30</f>
        <v>15</v>
      </c>
      <c r="AB96" s="9">
        <f>'[26]H30SEP02'!$A30</f>
        <v>13</v>
      </c>
      <c r="AC96" s="9">
        <f t="shared" si="39"/>
        <v>364</v>
      </c>
    </row>
    <row r="98" spans="2:29" s="2" customFormat="1" ht="12">
      <c r="B98" s="4" t="s">
        <v>1</v>
      </c>
      <c r="C98" s="3">
        <f>C11</f>
        <v>37179</v>
      </c>
      <c r="D98" s="3">
        <f aca="true" t="shared" si="40" ref="D98:AB98">D11</f>
        <v>37193</v>
      </c>
      <c r="E98" s="3">
        <f t="shared" si="40"/>
        <v>37207</v>
      </c>
      <c r="F98" s="3">
        <f t="shared" si="40"/>
        <v>37221</v>
      </c>
      <c r="G98" s="3">
        <f t="shared" si="40"/>
        <v>37235</v>
      </c>
      <c r="H98" s="3">
        <f t="shared" si="40"/>
        <v>37249</v>
      </c>
      <c r="I98" s="3">
        <f t="shared" si="40"/>
        <v>37265</v>
      </c>
      <c r="J98" s="3">
        <f t="shared" si="40"/>
        <v>37277</v>
      </c>
      <c r="K98" s="3">
        <f t="shared" si="40"/>
        <v>37291</v>
      </c>
      <c r="L98" s="3">
        <f t="shared" si="40"/>
        <v>37305</v>
      </c>
      <c r="M98" s="3">
        <f t="shared" si="40"/>
        <v>37319</v>
      </c>
      <c r="N98" s="3">
        <f t="shared" si="40"/>
        <v>37333</v>
      </c>
      <c r="O98" s="3">
        <f t="shared" si="40"/>
        <v>37347</v>
      </c>
      <c r="P98" s="3">
        <f t="shared" si="40"/>
        <v>37361</v>
      </c>
      <c r="Q98" s="3">
        <f t="shared" si="40"/>
        <v>37375</v>
      </c>
      <c r="R98" s="3">
        <f t="shared" si="40"/>
        <v>37389</v>
      </c>
      <c r="S98" s="3">
        <f t="shared" si="40"/>
        <v>37403</v>
      </c>
      <c r="T98" s="3">
        <f t="shared" si="40"/>
        <v>37417</v>
      </c>
      <c r="U98" s="3">
        <f t="shared" si="40"/>
        <v>37431</v>
      </c>
      <c r="V98" s="3">
        <f t="shared" si="40"/>
        <v>37445</v>
      </c>
      <c r="W98" s="3">
        <f t="shared" si="40"/>
        <v>37459</v>
      </c>
      <c r="X98" s="3">
        <f t="shared" si="40"/>
        <v>37473</v>
      </c>
      <c r="Y98" s="3">
        <f t="shared" si="40"/>
        <v>37487</v>
      </c>
      <c r="Z98" s="3">
        <f t="shared" si="40"/>
        <v>37501</v>
      </c>
      <c r="AA98" s="3">
        <f t="shared" si="40"/>
        <v>37515</v>
      </c>
      <c r="AB98" s="3">
        <f t="shared" si="40"/>
        <v>37529</v>
      </c>
      <c r="AC98" s="11"/>
    </row>
    <row r="99" spans="2:29" ht="12">
      <c r="B99" s="5" t="s">
        <v>31</v>
      </c>
      <c r="C99" s="9">
        <f aca="true" t="shared" si="41" ref="C99:AC99">AVERAGE(C79:C84)</f>
        <v>13</v>
      </c>
      <c r="D99" s="9">
        <f t="shared" si="41"/>
        <v>13.833333333333334</v>
      </c>
      <c r="E99" s="9">
        <f t="shared" si="41"/>
        <v>14.666666666666666</v>
      </c>
      <c r="F99" s="9">
        <f t="shared" si="41"/>
        <v>15.333333333333334</v>
      </c>
      <c r="G99" s="9">
        <f t="shared" si="41"/>
        <v>12</v>
      </c>
      <c r="H99" s="9">
        <f t="shared" si="41"/>
        <v>15.333333333333334</v>
      </c>
      <c r="I99" s="9">
        <f t="shared" si="41"/>
        <v>13.833333333333334</v>
      </c>
      <c r="J99" s="9">
        <f t="shared" si="41"/>
        <v>13.333333333333334</v>
      </c>
      <c r="K99" s="9">
        <f t="shared" si="41"/>
        <v>14</v>
      </c>
      <c r="L99" s="9">
        <f t="shared" si="41"/>
        <v>14</v>
      </c>
      <c r="M99" s="9">
        <f t="shared" si="41"/>
        <v>13.5</v>
      </c>
      <c r="N99" s="9">
        <f t="shared" si="41"/>
        <v>15</v>
      </c>
      <c r="O99" s="9">
        <f t="shared" si="41"/>
        <v>12.666666666666666</v>
      </c>
      <c r="P99" s="9">
        <f t="shared" si="41"/>
        <v>16.166666666666668</v>
      </c>
      <c r="Q99" s="9">
        <f t="shared" si="41"/>
        <v>12.166666666666666</v>
      </c>
      <c r="R99" s="9">
        <f t="shared" si="41"/>
        <v>14</v>
      </c>
      <c r="S99" s="9">
        <f t="shared" si="41"/>
        <v>14</v>
      </c>
      <c r="T99" s="9">
        <f t="shared" si="41"/>
        <v>14.833333333333334</v>
      </c>
      <c r="U99" s="9">
        <f t="shared" si="41"/>
        <v>12.5</v>
      </c>
      <c r="V99" s="9">
        <f t="shared" si="41"/>
        <v>14.666666666666666</v>
      </c>
      <c r="W99" s="9">
        <f t="shared" si="41"/>
        <v>14</v>
      </c>
      <c r="X99" s="9">
        <f t="shared" si="41"/>
        <v>13.333333333333334</v>
      </c>
      <c r="Y99" s="9">
        <f t="shared" si="41"/>
        <v>16.166666666666668</v>
      </c>
      <c r="Z99" s="9">
        <f t="shared" si="41"/>
        <v>13.666666666666666</v>
      </c>
      <c r="AA99" s="9">
        <f t="shared" si="41"/>
        <v>12.666666666666666</v>
      </c>
      <c r="AB99" s="9">
        <f t="shared" si="41"/>
        <v>14.166666666666666</v>
      </c>
      <c r="AC99" s="9">
        <f t="shared" si="41"/>
        <v>362.8333333333333</v>
      </c>
    </row>
    <row r="100" spans="2:29" ht="12">
      <c r="B100" s="5" t="s">
        <v>32</v>
      </c>
      <c r="C100" s="9">
        <f aca="true" t="shared" si="42" ref="C100:AC100">AVERAGE(C85:C90)</f>
        <v>13.833333333333334</v>
      </c>
      <c r="D100" s="9">
        <f t="shared" si="42"/>
        <v>14</v>
      </c>
      <c r="E100" s="9">
        <f t="shared" si="42"/>
        <v>13.833333333333334</v>
      </c>
      <c r="F100" s="9">
        <f t="shared" si="42"/>
        <v>14.833333333333334</v>
      </c>
      <c r="G100" s="9">
        <f t="shared" si="42"/>
        <v>13.166666666666666</v>
      </c>
      <c r="H100" s="9">
        <f t="shared" si="42"/>
        <v>15.333333333333334</v>
      </c>
      <c r="I100" s="9">
        <f t="shared" si="42"/>
        <v>14.666666666666666</v>
      </c>
      <c r="J100" s="9">
        <f t="shared" si="42"/>
        <v>12.166666666666666</v>
      </c>
      <c r="K100" s="9">
        <f t="shared" si="42"/>
        <v>14.5</v>
      </c>
      <c r="L100" s="9">
        <f t="shared" si="42"/>
        <v>14</v>
      </c>
      <c r="M100" s="9">
        <f t="shared" si="42"/>
        <v>14.333333333333334</v>
      </c>
      <c r="N100" s="9">
        <f t="shared" si="42"/>
        <v>14.666666666666666</v>
      </c>
      <c r="O100" s="9">
        <f t="shared" si="42"/>
        <v>13.333333333333334</v>
      </c>
      <c r="P100" s="9">
        <f t="shared" si="42"/>
        <v>13.666666666666666</v>
      </c>
      <c r="Q100" s="9">
        <f t="shared" si="42"/>
        <v>13.666666666666666</v>
      </c>
      <c r="R100" s="9">
        <f t="shared" si="42"/>
        <v>14.666666666666666</v>
      </c>
      <c r="S100" s="9">
        <f t="shared" si="42"/>
        <v>13.166666666666666</v>
      </c>
      <c r="T100" s="9">
        <f t="shared" si="42"/>
        <v>14</v>
      </c>
      <c r="U100" s="9">
        <f t="shared" si="42"/>
        <v>14.5</v>
      </c>
      <c r="V100" s="9">
        <f t="shared" si="42"/>
        <v>13.5</v>
      </c>
      <c r="W100" s="9">
        <f t="shared" si="42"/>
        <v>14</v>
      </c>
      <c r="X100" s="9">
        <f t="shared" si="42"/>
        <v>13.833333333333334</v>
      </c>
      <c r="Y100" s="9">
        <f t="shared" si="42"/>
        <v>15</v>
      </c>
      <c r="Z100" s="9">
        <f t="shared" si="42"/>
        <v>14</v>
      </c>
      <c r="AA100" s="9">
        <f t="shared" si="42"/>
        <v>14.5</v>
      </c>
      <c r="AB100" s="9">
        <f t="shared" si="42"/>
        <v>12.666666666666666</v>
      </c>
      <c r="AC100" s="9">
        <f t="shared" si="42"/>
        <v>363.8333333333333</v>
      </c>
    </row>
    <row r="101" spans="2:29" ht="12">
      <c r="B101" s="5" t="s">
        <v>33</v>
      </c>
      <c r="C101" s="9">
        <f aca="true" t="shared" si="43" ref="C101:W101">AVERAGE(C91:C96)</f>
        <v>13.666666666666666</v>
      </c>
      <c r="D101" s="9">
        <f t="shared" si="43"/>
        <v>14.166666666666666</v>
      </c>
      <c r="E101" s="9">
        <f t="shared" si="43"/>
        <v>13.833333333333334</v>
      </c>
      <c r="F101" s="9">
        <f t="shared" si="43"/>
        <v>14.666666666666666</v>
      </c>
      <c r="G101" s="9">
        <f t="shared" si="43"/>
        <v>13.333333333333334</v>
      </c>
      <c r="H101" s="9">
        <f t="shared" si="43"/>
        <v>15.333333333333334</v>
      </c>
      <c r="I101" s="9">
        <f t="shared" si="43"/>
        <v>15</v>
      </c>
      <c r="J101" s="9">
        <f t="shared" si="43"/>
        <v>11.666666666666666</v>
      </c>
      <c r="K101" s="9">
        <f t="shared" si="43"/>
        <v>14.833333333333334</v>
      </c>
      <c r="L101" s="9">
        <f t="shared" si="43"/>
        <v>14</v>
      </c>
      <c r="M101" s="9">
        <f t="shared" si="43"/>
        <v>14.333333333333334</v>
      </c>
      <c r="N101" s="9">
        <f t="shared" si="43"/>
        <v>14.833333333333334</v>
      </c>
      <c r="O101" s="9">
        <f t="shared" si="43"/>
        <v>13.5</v>
      </c>
      <c r="P101" s="9">
        <f t="shared" si="43"/>
        <v>14.166666666666666</v>
      </c>
      <c r="Q101" s="9">
        <f t="shared" si="43"/>
        <v>12.666666666666666</v>
      </c>
      <c r="R101" s="9">
        <f t="shared" si="43"/>
        <v>14.833333333333334</v>
      </c>
      <c r="S101" s="9">
        <f t="shared" si="43"/>
        <v>13</v>
      </c>
      <c r="T101" s="9">
        <f t="shared" si="43"/>
        <v>14</v>
      </c>
      <c r="U101" s="9">
        <f t="shared" si="43"/>
        <v>14.5</v>
      </c>
      <c r="V101" s="9">
        <f t="shared" si="43"/>
        <v>13.666666666666666</v>
      </c>
      <c r="W101" s="9">
        <f t="shared" si="43"/>
        <v>13.833333333333334</v>
      </c>
      <c r="X101" s="9">
        <f>AVERAGE(X91:X95)</f>
        <v>13.8</v>
      </c>
      <c r="Y101" s="9">
        <f>AVERAGE(Y91:Y96)</f>
        <v>15</v>
      </c>
      <c r="Z101" s="9">
        <f>AVERAGE(Z91:Z96)</f>
        <v>13.833333333333334</v>
      </c>
      <c r="AA101" s="9">
        <f>AVERAGE(AA91:AA96)</f>
        <v>14.666666666666666</v>
      </c>
      <c r="AB101" s="9">
        <f>AVERAGE(AB91:AB96)</f>
        <v>12.5</v>
      </c>
      <c r="AC101" s="9">
        <f>AVERAGE(AC91:AC96)</f>
        <v>363.6666666666667</v>
      </c>
    </row>
    <row r="102" spans="2:29" ht="12">
      <c r="B102" s="5" t="s">
        <v>34</v>
      </c>
      <c r="C102" s="9">
        <f aca="true" t="shared" si="44" ref="C102:W102">AVERAGE(C79:C96)</f>
        <v>13.5</v>
      </c>
      <c r="D102" s="9">
        <f t="shared" si="44"/>
        <v>14</v>
      </c>
      <c r="E102" s="9">
        <f t="shared" si="44"/>
        <v>14.11111111111111</v>
      </c>
      <c r="F102" s="9">
        <f t="shared" si="44"/>
        <v>14.944444444444445</v>
      </c>
      <c r="G102" s="9">
        <f t="shared" si="44"/>
        <v>12.833333333333334</v>
      </c>
      <c r="H102" s="9">
        <f t="shared" si="44"/>
        <v>15.333333333333334</v>
      </c>
      <c r="I102" s="9">
        <f t="shared" si="44"/>
        <v>14.5</v>
      </c>
      <c r="J102" s="9">
        <f t="shared" si="44"/>
        <v>12.38888888888889</v>
      </c>
      <c r="K102" s="9">
        <f t="shared" si="44"/>
        <v>14.444444444444445</v>
      </c>
      <c r="L102" s="9">
        <f t="shared" si="44"/>
        <v>14</v>
      </c>
      <c r="M102" s="9">
        <f t="shared" si="44"/>
        <v>14.055555555555555</v>
      </c>
      <c r="N102" s="9">
        <f t="shared" si="44"/>
        <v>14.833333333333334</v>
      </c>
      <c r="O102" s="9">
        <f t="shared" si="44"/>
        <v>13.166666666666666</v>
      </c>
      <c r="P102" s="9">
        <f t="shared" si="44"/>
        <v>14.666666666666666</v>
      </c>
      <c r="Q102" s="9">
        <f t="shared" si="44"/>
        <v>12.833333333333334</v>
      </c>
      <c r="R102" s="9">
        <f t="shared" si="44"/>
        <v>14.5</v>
      </c>
      <c r="S102" s="9">
        <f t="shared" si="44"/>
        <v>13.38888888888889</v>
      </c>
      <c r="T102" s="9">
        <f t="shared" si="44"/>
        <v>14.277777777777779</v>
      </c>
      <c r="U102" s="9">
        <f t="shared" si="44"/>
        <v>13.833333333333334</v>
      </c>
      <c r="V102" s="9">
        <f t="shared" si="44"/>
        <v>13.944444444444445</v>
      </c>
      <c r="W102" s="9">
        <f t="shared" si="44"/>
        <v>13.944444444444445</v>
      </c>
      <c r="X102" s="9">
        <f>AVERAGE(X99:X101)</f>
        <v>13.655555555555557</v>
      </c>
      <c r="Y102" s="9">
        <f>AVERAGE(Y79:Y96)</f>
        <v>15.38888888888889</v>
      </c>
      <c r="Z102" s="9">
        <f>AVERAGE(Z79:Z96)</f>
        <v>13.833333333333334</v>
      </c>
      <c r="AA102" s="9">
        <f>AVERAGE(AA79:AA96)</f>
        <v>13.944444444444445</v>
      </c>
      <c r="AB102" s="9">
        <f>AVERAGE(AB79:AB96)</f>
        <v>13.11111111111111</v>
      </c>
      <c r="AC102" s="9">
        <f>AVERAGE(AC79:AC96)</f>
        <v>363.44444444444446</v>
      </c>
    </row>
    <row r="104" spans="2:29" ht="12">
      <c r="B104" s="5" t="s">
        <v>25</v>
      </c>
      <c r="C104">
        <f aca="true" t="shared" si="45" ref="C104:AC104">COUNT(C79:C84)</f>
        <v>6</v>
      </c>
      <c r="D104">
        <f t="shared" si="45"/>
        <v>6</v>
      </c>
      <c r="E104">
        <f t="shared" si="45"/>
        <v>6</v>
      </c>
      <c r="F104">
        <f t="shared" si="45"/>
        <v>6</v>
      </c>
      <c r="G104">
        <f t="shared" si="45"/>
        <v>6</v>
      </c>
      <c r="H104">
        <f t="shared" si="45"/>
        <v>6</v>
      </c>
      <c r="I104">
        <f t="shared" si="45"/>
        <v>6</v>
      </c>
      <c r="J104">
        <f t="shared" si="45"/>
        <v>6</v>
      </c>
      <c r="K104">
        <f t="shared" si="45"/>
        <v>6</v>
      </c>
      <c r="L104">
        <f t="shared" si="45"/>
        <v>6</v>
      </c>
      <c r="M104">
        <f t="shared" si="45"/>
        <v>6</v>
      </c>
      <c r="N104">
        <f t="shared" si="45"/>
        <v>6</v>
      </c>
      <c r="O104">
        <f t="shared" si="45"/>
        <v>6</v>
      </c>
      <c r="P104">
        <f t="shared" si="45"/>
        <v>6</v>
      </c>
      <c r="Q104">
        <f t="shared" si="45"/>
        <v>6</v>
      </c>
      <c r="R104">
        <f t="shared" si="45"/>
        <v>6</v>
      </c>
      <c r="S104">
        <f t="shared" si="45"/>
        <v>6</v>
      </c>
      <c r="T104">
        <f t="shared" si="45"/>
        <v>6</v>
      </c>
      <c r="U104">
        <f t="shared" si="45"/>
        <v>6</v>
      </c>
      <c r="V104">
        <f t="shared" si="45"/>
        <v>6</v>
      </c>
      <c r="W104">
        <f t="shared" si="45"/>
        <v>6</v>
      </c>
      <c r="X104">
        <f t="shared" si="45"/>
        <v>6</v>
      </c>
      <c r="Y104">
        <f t="shared" si="45"/>
        <v>6</v>
      </c>
      <c r="Z104">
        <f t="shared" si="45"/>
        <v>6</v>
      </c>
      <c r="AA104">
        <f t="shared" si="45"/>
        <v>6</v>
      </c>
      <c r="AB104">
        <f t="shared" si="45"/>
        <v>6</v>
      </c>
      <c r="AC104">
        <f t="shared" si="45"/>
        <v>6</v>
      </c>
    </row>
    <row r="105" spans="2:29" ht="12">
      <c r="B105" s="5" t="s">
        <v>26</v>
      </c>
      <c r="C105">
        <f aca="true" t="shared" si="46" ref="C105:AC105">COUNT(C85:C90)</f>
        <v>6</v>
      </c>
      <c r="D105">
        <f t="shared" si="46"/>
        <v>6</v>
      </c>
      <c r="E105">
        <f t="shared" si="46"/>
        <v>6</v>
      </c>
      <c r="F105">
        <f t="shared" si="46"/>
        <v>6</v>
      </c>
      <c r="G105">
        <f t="shared" si="46"/>
        <v>6</v>
      </c>
      <c r="H105">
        <f t="shared" si="46"/>
        <v>6</v>
      </c>
      <c r="I105">
        <f t="shared" si="46"/>
        <v>6</v>
      </c>
      <c r="J105">
        <f t="shared" si="46"/>
        <v>6</v>
      </c>
      <c r="K105">
        <f t="shared" si="46"/>
        <v>6</v>
      </c>
      <c r="L105">
        <f t="shared" si="46"/>
        <v>6</v>
      </c>
      <c r="M105">
        <f t="shared" si="46"/>
        <v>6</v>
      </c>
      <c r="N105">
        <f t="shared" si="46"/>
        <v>6</v>
      </c>
      <c r="O105">
        <f t="shared" si="46"/>
        <v>6</v>
      </c>
      <c r="P105">
        <f t="shared" si="46"/>
        <v>6</v>
      </c>
      <c r="Q105">
        <f t="shared" si="46"/>
        <v>6</v>
      </c>
      <c r="R105">
        <f t="shared" si="46"/>
        <v>6</v>
      </c>
      <c r="S105">
        <f t="shared" si="46"/>
        <v>6</v>
      </c>
      <c r="T105">
        <f t="shared" si="46"/>
        <v>6</v>
      </c>
      <c r="U105">
        <f t="shared" si="46"/>
        <v>6</v>
      </c>
      <c r="V105">
        <f t="shared" si="46"/>
        <v>6</v>
      </c>
      <c r="W105">
        <f t="shared" si="46"/>
        <v>6</v>
      </c>
      <c r="X105">
        <f t="shared" si="46"/>
        <v>6</v>
      </c>
      <c r="Y105">
        <f t="shared" si="46"/>
        <v>6</v>
      </c>
      <c r="Z105">
        <f t="shared" si="46"/>
        <v>6</v>
      </c>
      <c r="AA105">
        <f t="shared" si="46"/>
        <v>6</v>
      </c>
      <c r="AB105">
        <f t="shared" si="46"/>
        <v>6</v>
      </c>
      <c r="AC105">
        <f t="shared" si="46"/>
        <v>6</v>
      </c>
    </row>
    <row r="106" spans="2:29" ht="12">
      <c r="B106" s="5" t="s">
        <v>27</v>
      </c>
      <c r="C106">
        <f aca="true" t="shared" si="47" ref="C106:AC106">COUNT(C91:C96)</f>
        <v>6</v>
      </c>
      <c r="D106">
        <f t="shared" si="47"/>
        <v>6</v>
      </c>
      <c r="E106">
        <f t="shared" si="47"/>
        <v>6</v>
      </c>
      <c r="F106">
        <f t="shared" si="47"/>
        <v>6</v>
      </c>
      <c r="G106">
        <f t="shared" si="47"/>
        <v>6</v>
      </c>
      <c r="H106">
        <f t="shared" si="47"/>
        <v>6</v>
      </c>
      <c r="I106">
        <f t="shared" si="47"/>
        <v>6</v>
      </c>
      <c r="J106">
        <f t="shared" si="47"/>
        <v>6</v>
      </c>
      <c r="K106">
        <f t="shared" si="47"/>
        <v>6</v>
      </c>
      <c r="L106">
        <f t="shared" si="47"/>
        <v>6</v>
      </c>
      <c r="M106">
        <f t="shared" si="47"/>
        <v>6</v>
      </c>
      <c r="N106">
        <f t="shared" si="47"/>
        <v>6</v>
      </c>
      <c r="O106">
        <f t="shared" si="47"/>
        <v>6</v>
      </c>
      <c r="P106">
        <f t="shared" si="47"/>
        <v>6</v>
      </c>
      <c r="Q106">
        <f t="shared" si="47"/>
        <v>6</v>
      </c>
      <c r="R106">
        <f t="shared" si="47"/>
        <v>6</v>
      </c>
      <c r="S106">
        <f t="shared" si="47"/>
        <v>6</v>
      </c>
      <c r="T106">
        <f t="shared" si="47"/>
        <v>6</v>
      </c>
      <c r="U106">
        <f t="shared" si="47"/>
        <v>6</v>
      </c>
      <c r="V106">
        <f t="shared" si="47"/>
        <v>6</v>
      </c>
      <c r="W106">
        <f t="shared" si="47"/>
        <v>6</v>
      </c>
      <c r="X106">
        <f t="shared" si="47"/>
        <v>6</v>
      </c>
      <c r="Y106">
        <f t="shared" si="47"/>
        <v>6</v>
      </c>
      <c r="Z106">
        <f t="shared" si="47"/>
        <v>6</v>
      </c>
      <c r="AA106">
        <f t="shared" si="47"/>
        <v>6</v>
      </c>
      <c r="AB106">
        <f t="shared" si="47"/>
        <v>6</v>
      </c>
      <c r="AC106">
        <f t="shared" si="47"/>
        <v>6</v>
      </c>
    </row>
    <row r="107" spans="2:29" ht="12">
      <c r="B107" s="5" t="s">
        <v>28</v>
      </c>
      <c r="C107">
        <f aca="true" t="shared" si="48" ref="C107:AC107">COUNT(C79:C96)</f>
        <v>18</v>
      </c>
      <c r="D107">
        <f t="shared" si="48"/>
        <v>18</v>
      </c>
      <c r="E107">
        <f t="shared" si="48"/>
        <v>18</v>
      </c>
      <c r="F107">
        <f t="shared" si="48"/>
        <v>18</v>
      </c>
      <c r="G107">
        <f t="shared" si="48"/>
        <v>18</v>
      </c>
      <c r="H107">
        <f t="shared" si="48"/>
        <v>18</v>
      </c>
      <c r="I107">
        <f t="shared" si="48"/>
        <v>18</v>
      </c>
      <c r="J107">
        <f t="shared" si="48"/>
        <v>18</v>
      </c>
      <c r="K107">
        <f t="shared" si="48"/>
        <v>18</v>
      </c>
      <c r="L107">
        <f t="shared" si="48"/>
        <v>18</v>
      </c>
      <c r="M107">
        <f t="shared" si="48"/>
        <v>18</v>
      </c>
      <c r="N107">
        <f t="shared" si="48"/>
        <v>18</v>
      </c>
      <c r="O107">
        <f t="shared" si="48"/>
        <v>18</v>
      </c>
      <c r="P107">
        <f t="shared" si="48"/>
        <v>18</v>
      </c>
      <c r="Q107">
        <f t="shared" si="48"/>
        <v>18</v>
      </c>
      <c r="R107">
        <f t="shared" si="48"/>
        <v>18</v>
      </c>
      <c r="S107">
        <f t="shared" si="48"/>
        <v>18</v>
      </c>
      <c r="T107">
        <f t="shared" si="48"/>
        <v>18</v>
      </c>
      <c r="U107">
        <f t="shared" si="48"/>
        <v>18</v>
      </c>
      <c r="V107">
        <f t="shared" si="48"/>
        <v>18</v>
      </c>
      <c r="W107">
        <f t="shared" si="48"/>
        <v>18</v>
      </c>
      <c r="X107">
        <f t="shared" si="48"/>
        <v>18</v>
      </c>
      <c r="Y107">
        <f t="shared" si="48"/>
        <v>18</v>
      </c>
      <c r="Z107">
        <f t="shared" si="48"/>
        <v>18</v>
      </c>
      <c r="AA107">
        <f t="shared" si="48"/>
        <v>18</v>
      </c>
      <c r="AB107">
        <f t="shared" si="48"/>
        <v>18</v>
      </c>
      <c r="AC107">
        <f t="shared" si="48"/>
        <v>18</v>
      </c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7"/>
  <sheetViews>
    <sheetView zoomScalePageLayoutView="0" workbookViewId="0" topLeftCell="S36">
      <selection activeCell="AG56" sqref="AG56"/>
    </sheetView>
  </sheetViews>
  <sheetFormatPr defaultColWidth="9.140625" defaultRowHeight="12"/>
  <cols>
    <col min="2" max="2" width="9.140625" style="5" customWidth="1"/>
    <col min="30" max="30" width="9.140625" style="8" customWidth="1"/>
  </cols>
  <sheetData>
    <row r="1" ht="12">
      <c r="A1" t="s">
        <v>60</v>
      </c>
    </row>
    <row r="3" ht="12">
      <c r="A3" t="s">
        <v>78</v>
      </c>
    </row>
    <row r="4" ht="12">
      <c r="A4" t="s">
        <v>45</v>
      </c>
    </row>
    <row r="6" ht="12">
      <c r="C6" s="1" t="s">
        <v>54</v>
      </c>
    </row>
    <row r="7" spans="1:28" ht="12">
      <c r="A7" s="1"/>
      <c r="B7" s="5" t="s">
        <v>61</v>
      </c>
      <c r="C7" s="20">
        <v>105</v>
      </c>
      <c r="D7" s="20">
        <v>106</v>
      </c>
      <c r="E7" s="20">
        <v>107</v>
      </c>
      <c r="F7" s="20">
        <v>108</v>
      </c>
      <c r="G7" s="20">
        <v>109</v>
      </c>
      <c r="H7" s="20">
        <v>110</v>
      </c>
      <c r="I7" s="20">
        <v>111</v>
      </c>
      <c r="J7" s="20">
        <v>112</v>
      </c>
      <c r="K7" s="20">
        <v>113</v>
      </c>
      <c r="L7" s="20">
        <v>114</v>
      </c>
      <c r="M7" s="20">
        <v>115</v>
      </c>
      <c r="N7" s="20">
        <v>116</v>
      </c>
      <c r="O7" s="20">
        <v>117</v>
      </c>
      <c r="P7" s="20">
        <v>118</v>
      </c>
      <c r="Q7" s="20">
        <v>119</v>
      </c>
      <c r="R7" s="20">
        <v>120</v>
      </c>
      <c r="S7" s="20">
        <v>121</v>
      </c>
      <c r="T7" s="20">
        <v>122</v>
      </c>
      <c r="U7" s="20">
        <v>123</v>
      </c>
      <c r="V7" s="20">
        <v>124</v>
      </c>
      <c r="W7" s="20">
        <v>125</v>
      </c>
      <c r="X7" s="20">
        <v>126</v>
      </c>
      <c r="Y7" s="20">
        <v>127</v>
      </c>
      <c r="Z7" s="20">
        <v>128</v>
      </c>
      <c r="AA7" s="20">
        <v>129</v>
      </c>
      <c r="AB7" s="20">
        <v>130</v>
      </c>
    </row>
    <row r="8" spans="2:30" s="6" customFormat="1" ht="12">
      <c r="B8" s="5" t="s">
        <v>62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>
        <v>19</v>
      </c>
      <c r="V8" s="6">
        <v>20</v>
      </c>
      <c r="W8" s="6">
        <v>21</v>
      </c>
      <c r="X8" s="6">
        <v>22</v>
      </c>
      <c r="Y8" s="6">
        <v>23</v>
      </c>
      <c r="Z8" s="6">
        <v>24</v>
      </c>
      <c r="AA8" s="6">
        <v>25</v>
      </c>
      <c r="AB8" s="6">
        <v>26</v>
      </c>
      <c r="AD8" s="10"/>
    </row>
    <row r="9" ht="12">
      <c r="C9" s="1" t="s">
        <v>76</v>
      </c>
    </row>
    <row r="10" spans="3:28" ht="12">
      <c r="C10" s="6" t="s">
        <v>37</v>
      </c>
      <c r="D10" s="6" t="s">
        <v>37</v>
      </c>
      <c r="E10" s="6" t="s">
        <v>37</v>
      </c>
      <c r="F10" s="6" t="s">
        <v>37</v>
      </c>
      <c r="G10" s="6" t="s">
        <v>37</v>
      </c>
      <c r="H10" s="6" t="s">
        <v>37</v>
      </c>
      <c r="I10" s="6" t="s">
        <v>37</v>
      </c>
      <c r="J10" s="6" t="s">
        <v>37</v>
      </c>
      <c r="K10" s="6" t="s">
        <v>37</v>
      </c>
      <c r="L10" s="6" t="s">
        <v>37</v>
      </c>
      <c r="M10" s="6" t="s">
        <v>37</v>
      </c>
      <c r="N10" s="6" t="s">
        <v>37</v>
      </c>
      <c r="O10" s="6" t="s">
        <v>37</v>
      </c>
      <c r="P10" s="6" t="s">
        <v>37</v>
      </c>
      <c r="Q10" s="6" t="s">
        <v>37</v>
      </c>
      <c r="R10" s="6" t="s">
        <v>37</v>
      </c>
      <c r="S10" s="6" t="s">
        <v>37</v>
      </c>
      <c r="T10" s="6" t="s">
        <v>37</v>
      </c>
      <c r="U10" s="6" t="s">
        <v>37</v>
      </c>
      <c r="V10" s="6" t="s">
        <v>37</v>
      </c>
      <c r="W10" s="6" t="s">
        <v>37</v>
      </c>
      <c r="X10" s="6" t="s">
        <v>37</v>
      </c>
      <c r="Y10" s="6" t="s">
        <v>37</v>
      </c>
      <c r="Z10" s="6" t="s">
        <v>37</v>
      </c>
      <c r="AA10" s="6" t="s">
        <v>37</v>
      </c>
      <c r="AB10" s="6" t="s">
        <v>37</v>
      </c>
    </row>
    <row r="11" spans="2:29" s="2" customFormat="1" ht="12">
      <c r="B11" s="4" t="s">
        <v>1</v>
      </c>
      <c r="C11" s="3">
        <f>LEAFDATA0102!C11</f>
        <v>37179</v>
      </c>
      <c r="D11" s="3">
        <f>LEAFDATA0102!D11</f>
        <v>37193</v>
      </c>
      <c r="E11" s="3">
        <f>LEAFDATA0102!E11</f>
        <v>37207</v>
      </c>
      <c r="F11" s="3">
        <f>LEAFDATA0102!F11</f>
        <v>37221</v>
      </c>
      <c r="G11" s="3">
        <f>LEAFDATA0102!G11</f>
        <v>37235</v>
      </c>
      <c r="H11" s="3">
        <f>LEAFDATA0102!H11</f>
        <v>37249</v>
      </c>
      <c r="I11" s="3">
        <f>LEAFDATA0102!I11</f>
        <v>37265</v>
      </c>
      <c r="J11" s="3">
        <f>LEAFDATA0102!J11</f>
        <v>37277</v>
      </c>
      <c r="K11" s="3">
        <f>LEAFDATA0102!K11</f>
        <v>37291</v>
      </c>
      <c r="L11" s="3">
        <f>LEAFDATA0102!L11</f>
        <v>37305</v>
      </c>
      <c r="M11" s="3">
        <f>LEAFDATA0102!M11</f>
        <v>37319</v>
      </c>
      <c r="N11" s="3">
        <f>LEAFDATA0102!N11</f>
        <v>37333</v>
      </c>
      <c r="O11" s="3">
        <f>LEAFDATA0102!O11</f>
        <v>37347</v>
      </c>
      <c r="P11" s="3">
        <f>LEAFDATA0102!P11</f>
        <v>37361</v>
      </c>
      <c r="Q11" s="3">
        <f>LEAFDATA0102!Q11</f>
        <v>37375</v>
      </c>
      <c r="R11" s="3">
        <f>LEAFDATA0102!R11</f>
        <v>37389</v>
      </c>
      <c r="S11" s="3">
        <f>LEAFDATA0102!S11</f>
        <v>37403</v>
      </c>
      <c r="T11" s="3">
        <f>LEAFDATA0102!T11</f>
        <v>37417</v>
      </c>
      <c r="U11" s="3">
        <f>LEAFDATA0102!U11</f>
        <v>37431</v>
      </c>
      <c r="V11" s="3">
        <f>LEAFDATA0102!V11</f>
        <v>37445</v>
      </c>
      <c r="W11" s="3">
        <f>LEAFDATA0102!W11</f>
        <v>37459</v>
      </c>
      <c r="X11" s="3">
        <f>LEAFDATA0102!X11</f>
        <v>37473</v>
      </c>
      <c r="Y11" s="3">
        <f>LEAFDATA0102!Y11</f>
        <v>37487</v>
      </c>
      <c r="Z11" s="3">
        <f>LEAFDATA0102!Z11</f>
        <v>37501</v>
      </c>
      <c r="AA11" s="3">
        <f>LEAFDATA0102!AA11</f>
        <v>37515</v>
      </c>
      <c r="AB11" s="3">
        <f>LEAFDATA0102!AB11</f>
        <v>37529</v>
      </c>
      <c r="AC11" s="11"/>
    </row>
    <row r="12" spans="2:28" ht="12">
      <c r="B12" s="5" t="s">
        <v>2</v>
      </c>
      <c r="C12" s="7">
        <f>0.01*('[1]HOCT1501'!$M13/(0.25*(9-'[1]HOCT1501'!$F13)))/'[1]HOCT1501'!$A13</f>
        <v>0.0033703703703703704</v>
      </c>
      <c r="D12" s="7">
        <f>0.01*('[2]HOCT2901  '!$M13/(0.25*(9-'[2]HOCT2901  '!$F13)))/'[2]HOCT2901  '!$A13</f>
        <v>0.004043174603174603</v>
      </c>
      <c r="E12" s="7">
        <f>0.01*('[3]HNOV1201  )'!$M13/(0.25*(9-'[3]HNOV1201  )'!$F13)))/'[3]HNOV1201  )'!$A13</f>
        <v>0.007012333333333333</v>
      </c>
      <c r="F12" s="7">
        <f>0.01*('[4]HNOV2601 '!$M13/(0.25*(9-'[4]HNOV2601 '!$F13)))/'[4]HNOV2601 '!$A13</f>
        <v>0.0052361111111111115</v>
      </c>
      <c r="G12" s="7">
        <f>0.01*('[5]HDEC1001'!$M13/(0.25*(9-'[5]HDEC1001'!$F13)))/'[5]HDEC1001'!$A13</f>
        <v>0.006952222222222222</v>
      </c>
      <c r="H12" s="7">
        <f>0.01*('[6]HDEC2401'!$M13/(0.25*(9-'[6]HDEC2401'!$F13)))/'[6]HDEC2401'!$A13</f>
        <v>0.004330666666666666</v>
      </c>
      <c r="I12" s="7">
        <f>0.01*('[7]HJAN0902'!$M13/(0.25*(9-'[7]HJAN0902'!$F13)))/'[7]HJAN0902'!$A13</f>
        <v>0.0011211111111111111</v>
      </c>
      <c r="J12" s="7">
        <f>0.01*('[8]HJAN2102 '!$M13/(0.25*(9-'[8]HJAN2102 '!$F13)))/'[8]HJAN2102 '!$A13</f>
        <v>0.012795555555555557</v>
      </c>
      <c r="K12" s="7">
        <f>0.01*('[9]HFEB0402'!$M13/(0.25*(9-'[9]HFEB0402'!$F13)))/'[9]HFEB0402'!$A13</f>
        <v>0.00813873015873016</v>
      </c>
      <c r="L12" s="7">
        <f>0.01*('[10]HFEB1802'!$M13/(0.25*(9-'[10]HFEB1802'!$F13)))/'[10]HFEB1802'!$A13</f>
        <v>0.013538412698412699</v>
      </c>
      <c r="M12" s="7">
        <f>0.01*('[11]HMAR0402  '!$M13/(0.25*(9-'[11]HMAR0402  '!$F13)))/'[11]HMAR0402  '!$A13</f>
        <v>0.003355555555555555</v>
      </c>
      <c r="N12" s="7">
        <f>0.01*('[12]HMAR1802'!$M13/(0.25*(9-'[12]HMAR1802'!$F13)))/'[12]HMAR1802'!$A13</f>
        <v>0.0030499145299145297</v>
      </c>
      <c r="O12" s="7">
        <f>0.01*('[13]HAPR0102'!$M13/(0.25*(9-'[13]HAPR0102'!$F13)))/'[13]HAPR0102'!$A13</f>
        <v>0.004176752136752137</v>
      </c>
      <c r="P12" s="7">
        <f>0.01*('[14]HAPR1502  '!$M13/(0.25*(9-'[14]HAPR1502  '!$F13)))/'[14]HAPR1502  '!$A13</f>
        <v>0.004242500000000001</v>
      </c>
      <c r="Q12" s="7">
        <f>0.01*('[15]HAPR2902'!$M13/(0.25*(9-'[15]HAPR2902'!$F13)))/'[15]HAPR2902'!$A13</f>
        <v>0.0053757264957264945</v>
      </c>
      <c r="R12" s="7">
        <f>0.01*('[16]HMAY1302 '!$M13/(0.25*(9-'[16]HMAY1302 '!$F13)))/'[16]HMAY1302 '!$A13</f>
        <v>0.005631746031746032</v>
      </c>
      <c r="S12" s="7">
        <f>0.01*('[17]HMAY2702'!$M13/(0.25*(9-'[17]HMAY2702'!$F13)))/'[17]HMAY2702'!$A13</f>
        <v>0.006049841269841268</v>
      </c>
      <c r="T12" s="7">
        <f>0.01*('[18]HJUN1002'!$M13/(0.25*(9-'[18]HJUN1002'!$F13)))/'[18]HJUN1002'!$A13</f>
        <v>0.006087111111111113</v>
      </c>
      <c r="U12" s="7">
        <f>0.01*('[19]HJUN2402'!$M13/(0.25*(9-'[19]HJUN2402'!$F13)))/'[19]HJUN2402'!$A13</f>
        <v>0.0034748148148148147</v>
      </c>
      <c r="V12" s="7">
        <f>0.01*('[20]HJUL802'!$M13/(0.25*(9-'[20]HJUL802'!$F13)))/'[20]HJUL802'!$A13</f>
        <v>0.005434962962962964</v>
      </c>
      <c r="W12" s="7">
        <f>0.01*('[21]HJUL2202'!$M13/(0.25*(9-'[21]HJUL2202'!$F13)))/'[21]HJUL2202'!$A13</f>
        <v>0.005502539682539683</v>
      </c>
      <c r="X12" s="7">
        <f>0.01*('[22] HAUG0502'!$M13/(0.25*(9-'[22] HAUG0502'!$F13)))/'[22] HAUG0502'!$A13</f>
        <v>0.01565264957264957</v>
      </c>
      <c r="Y12" s="7">
        <f>0.01*('[23]HAUG1902'!$M13/(0.25*(9-'[23]HAUG1902'!$F13)))/'[23]HAUG1902'!$A13</f>
        <v>0.00446718954248366</v>
      </c>
      <c r="Z12" s="7">
        <f>0.01*('[24]HSEP0202'!$M13/(0.25*(9-'[24]HSEP0202'!$F13)))/'[24]HSEP0202'!$A13</f>
        <v>0.0023193650793650795</v>
      </c>
      <c r="AA12" s="7">
        <f>0.01*('[25]HSEP1602'!$M13/(0.25*(9-'[25]HSEP1602'!$F13)))/'[25]HSEP1602'!$A13</f>
        <v>0.001644040404040404</v>
      </c>
      <c r="AB12" s="7">
        <f>0.01*('[26]H30SEP02'!$M13/(0.25*(9-'[26]H30SEP02'!$F13)))/'[26]H30SEP02'!$A13</f>
        <v>0.0049985185185185185</v>
      </c>
    </row>
    <row r="13" spans="2:28" ht="12">
      <c r="B13" s="5" t="s">
        <v>3</v>
      </c>
      <c r="C13" s="7">
        <f>0.01*('[1]HOCT1501'!$M14/(0.25*(9-'[1]HOCT1501'!$F14)))/'[1]HOCT1501'!$A14</f>
        <v>0.0019059259259259257</v>
      </c>
      <c r="D13" s="7">
        <f>0.01*('[2]HOCT2901  '!$M14/(0.25*(9-'[2]HOCT2901  '!$F14)))/'[2]HOCT2901  '!$A14</f>
        <v>0.0017888888888888887</v>
      </c>
      <c r="E13" s="7">
        <f>0.01*('[3]HNOV1201  )'!$M14/(0.25*(9-'[3]HNOV1201  )'!$F14)))/'[3]HNOV1201  )'!$A14</f>
        <v>0.003132740740740741</v>
      </c>
      <c r="F13" s="7">
        <f>0.01*('[4]HNOV2601 '!$M14/(0.25*(9-'[4]HNOV2601 '!$F14)))/'[4]HNOV2601 '!$A14</f>
        <v>0.0026422222222222225</v>
      </c>
      <c r="G13" s="7">
        <f>0.01*('[5]HDEC1001'!$M14/(0.25*(9-'[5]HDEC1001'!$F14)))/'[5]HDEC1001'!$A14</f>
        <v>0.0033503703703703703</v>
      </c>
      <c r="H13" s="7">
        <f>0.01*('[6]HDEC2401'!$M14/(0.25*(9-'[6]HDEC2401'!$F14)))/'[6]HDEC2401'!$A14</f>
        <v>0.0014094814814814814</v>
      </c>
      <c r="I13" s="7">
        <f>0.01*('[7]HJAN0902'!$M14/(0.25*(9-'[7]HJAN0902'!$F14)))/'[7]HJAN0902'!$A14</f>
        <v>0.0011285185185185185</v>
      </c>
      <c r="J13" s="7">
        <f>0.01*('[8]HJAN2102 '!$M14/(0.25*(9-'[8]HJAN2102 '!$F14)))/'[8]HJAN2102 '!$A14</f>
        <v>0.001371851851851852</v>
      </c>
      <c r="K13" s="7">
        <f>0.01*('[9]HFEB0402'!$M14/(0.25*(9-'[9]HFEB0402'!$F14)))/'[9]HFEB0402'!$A14</f>
        <v>0.0007707936507936507</v>
      </c>
      <c r="L13" s="7">
        <f>0.01*('[10]HFEB1802'!$M14/(0.25*(9-'[10]HFEB1802'!$F14)))/'[10]HFEB1802'!$A14</f>
        <v>0.001413015873015873</v>
      </c>
      <c r="M13" s="7">
        <f>0.01*('[11]HMAR0402  '!$M14/(0.25*(9-'[11]HMAR0402  '!$F14)))/'[11]HMAR0402  '!$A14</f>
        <v>0.001097142857142857</v>
      </c>
      <c r="N13" s="7">
        <f>0.01*('[12]HMAR1802'!$M14/(0.25*(9-'[12]HMAR1802'!$F14)))/'[12]HMAR1802'!$A14</f>
        <v>0.0012023931623931625</v>
      </c>
      <c r="O13" s="7">
        <f>0.01*('[13]HAPR0102'!$M14/(0.25*(9-'[13]HAPR0102'!$F14)))/'[13]HAPR0102'!$A14</f>
        <v>0.0011924786324786325</v>
      </c>
      <c r="P13" s="7">
        <f>0.01*('[14]HAPR1502  '!$M14/(0.25*(9-'[14]HAPR1502  '!$F14)))/'[14]HAPR1502  '!$A14</f>
        <v>0.003999477124183006</v>
      </c>
      <c r="Q13" s="7">
        <f>0.01*('[15]HAPR2902'!$M14/(0.25*(9-'[15]HAPR2902'!$F14)))/'[15]HAPR2902'!$A14</f>
        <v>0.005514814814814815</v>
      </c>
      <c r="R13" s="7">
        <f>0.01*('[16]HMAY1302 '!$M14/(0.25*(9-'[16]HMAY1302 '!$F14)))/'[16]HMAY1302 '!$A14</f>
        <v>0.0019114285714285715</v>
      </c>
      <c r="S13" s="7">
        <f>0.01*('[17]HMAY2702'!$M14/(0.25*(9-'[17]HMAY2702'!$F14)))/'[17]HMAY2702'!$A14</f>
        <v>0.008866984126984128</v>
      </c>
      <c r="T13" s="7">
        <f>0.01*('[18]HJUN1002'!$M14/(0.25*(9-'[18]HJUN1002'!$F14)))/'[18]HJUN1002'!$A14</f>
        <v>0.005497185185185186</v>
      </c>
      <c r="U13" s="7">
        <f>0.01*('[19]HJUN2402'!$M14/(0.25*(9-'[19]HJUN2402'!$F14)))/'[19]HJUN2402'!$A14</f>
        <v>0.003336666666666667</v>
      </c>
      <c r="V13" s="7">
        <f>0.01*('[20]HJUL802'!$M14/(0.25*(9-'[20]HJUL802'!$F14)))/'[20]HJUL802'!$A14</f>
        <v>0.01101748148148148</v>
      </c>
      <c r="W13" s="7">
        <f>0.01*('[21]HJUL2202'!$M14/(0.25*(9-'[21]HJUL2202'!$F14)))/'[21]HJUL2202'!$A14</f>
        <v>0.004816190476190476</v>
      </c>
      <c r="X13" s="7">
        <f>0.01*('[22] HAUG0502'!$M14/(0.25*(9-'[22] HAUG0502'!$F14)))/'[22] HAUG0502'!$A14</f>
        <v>0.0060557264957264954</v>
      </c>
      <c r="Y13" s="7">
        <f>0.01*('[23]HAUG1902'!$M14/(0.25*(9-'[23]HAUG1902'!$F14)))/'[23]HAUG1902'!$A14</f>
        <v>0.006580392156862745</v>
      </c>
      <c r="Z13" s="7">
        <f>0.01*('[24]HSEP0202'!$M14/(0.25*(9-'[24]HSEP0202'!$F14)))/'[24]HSEP0202'!$A14</f>
        <v>0.0007368253968253968</v>
      </c>
      <c r="AA13" s="7">
        <f>0.01*('[25]HSEP1602'!$M14/(0.25*(9-'[25]HSEP1602'!$F14)))/'[25]HSEP1602'!$A14</f>
        <v>0.010999595959595961</v>
      </c>
      <c r="AB13" s="7">
        <f>0.01*('[26]H30SEP02'!$M14/(0.25*(9-'[26]H30SEP02'!$F14)))/'[26]H30SEP02'!$A14</f>
        <v>0.007195851851851853</v>
      </c>
    </row>
    <row r="14" spans="2:28" ht="12">
      <c r="B14" s="5" t="s">
        <v>4</v>
      </c>
      <c r="C14" s="7">
        <f>0.01*('[1]HOCT1501'!$M15/(0.25*(9-'[1]HOCT1501'!$F15)))/'[1]HOCT1501'!$A15</f>
        <v>0.0011117460317460316</v>
      </c>
      <c r="D14" s="7">
        <f>0.01*('[2]HOCT2901  '!$M15/(0.25*(9-'[2]HOCT2901  '!$F15)))/'[2]HOCT2901  '!$A15</f>
        <v>0.0018837606837606839</v>
      </c>
      <c r="E14" s="7">
        <f>0.01*('[3]HNOV1201  )'!$M15/(0.25*(9-'[3]HNOV1201  )'!$F15)))/'[3]HNOV1201  )'!$A15</f>
        <v>0.0012393650793650795</v>
      </c>
      <c r="F14" s="7">
        <f>0.01*('[4]HNOV2601 '!$M15/(0.25*(9-'[4]HNOV2601 '!$F15)))/'[4]HNOV2601 '!$A15</f>
        <v>0.0011955555555555556</v>
      </c>
      <c r="G14" s="7">
        <f>0.01*('[5]HDEC1001'!$M15/(0.25*(9-'[5]HDEC1001'!$F15)))/'[5]HDEC1001'!$A15</f>
        <v>0.0014918518518518516</v>
      </c>
      <c r="H14" s="7">
        <f>0.01*('[6]HDEC2401'!$M15/(0.25*(9-'[6]HDEC2401'!$F15)))/'[6]HDEC2401'!$A15</f>
        <v>0.0009594444444444444</v>
      </c>
      <c r="I14" s="7">
        <f>0.01*('[7]HJAN0902'!$M15/(0.25*(9-'[7]HJAN0902'!$F15)))/'[7]HJAN0902'!$A15</f>
        <v>0.0009307936507936508</v>
      </c>
      <c r="J14" s="7">
        <f>0.01*('[8]HJAN2102 '!$M15/(0.25*(9-'[8]HJAN2102 '!$F15)))/'[8]HJAN2102 '!$A15</f>
        <v>0.0013528205128205129</v>
      </c>
      <c r="K14" s="7">
        <f>0.01*('[9]HFEB0402'!$M15/(0.25*(9-'[9]HFEB0402'!$F15)))/'[9]HFEB0402'!$A15</f>
        <v>0.0018765079365079362</v>
      </c>
      <c r="L14" s="7">
        <f>0.01*('[10]HFEB1802'!$M15/(0.25*(9-'[10]HFEB1802'!$F15)))/'[10]HFEB1802'!$A15</f>
        <v>0.005000952380952381</v>
      </c>
      <c r="M14" s="7">
        <f>0.01*('[11]HMAR0402  '!$M15/(0.25*(9-'[11]HMAR0402  '!$F15)))/'[11]HMAR0402  '!$A15</f>
        <v>0.0009733333333333334</v>
      </c>
      <c r="N14" s="7">
        <f>0.01*('[12]HMAR1802'!$M15/(0.25*(9-'[12]HMAR1802'!$F15)))/'[12]HMAR1802'!$A15</f>
        <v>0.0008802962962962963</v>
      </c>
      <c r="O14" s="7">
        <f>0.01*('[13]HAPR0102'!$M15/(0.25*(9-'[13]HAPR0102'!$F15)))/'[13]HAPR0102'!$A15</f>
        <v>0.0012615384615384613</v>
      </c>
      <c r="P14" s="7">
        <f>0.01*('[14]HAPR1502  '!$M15/(0.25*(9-'[14]HAPR1502  '!$F15)))/'[14]HAPR1502  '!$A15</f>
        <v>0.00030694444444444443</v>
      </c>
      <c r="Q14" s="7">
        <f>0.01*('[15]HAPR2902'!$M15/(0.25*(9-'[15]HAPR2902'!$F15)))/'[15]HAPR2902'!$A15</f>
        <v>0.0014697435897435898</v>
      </c>
      <c r="R14" s="7">
        <f>0.01*('[16]HMAY1302 '!$M15/(0.25*(9-'[16]HMAY1302 '!$F15)))/'[16]HMAY1302 '!$A15</f>
        <v>0.001403888888888889</v>
      </c>
      <c r="S14" s="7">
        <f>0.01*('[17]HMAY2702'!$M15/(0.25*(9-'[17]HMAY2702'!$F15)))/'[17]HMAY2702'!$A15</f>
        <v>0.004732222222222222</v>
      </c>
      <c r="T14" s="7">
        <f>0.01*('[18]HJUN1002'!$M15/(0.25*(9-'[18]HJUN1002'!$F15)))/'[18]HJUN1002'!$A15</f>
        <v>0.003738666666666667</v>
      </c>
      <c r="U14" s="7">
        <f>0.01*('[19]HJUN2402'!$M15/(0.25*(9-'[19]HJUN2402'!$F15)))/'[19]HJUN2402'!$A15</f>
        <v>0.0014351851851851852</v>
      </c>
      <c r="V14" s="7">
        <f>0.01*('[20]HJUL802'!$M15/(0.25*(9-'[20]HJUL802'!$F15)))/'[20]HJUL802'!$A15</f>
        <v>0.001800888888888889</v>
      </c>
      <c r="W14" s="7">
        <f>0.01*('[21]HJUL2202'!$M15/(0.25*(9-'[21]HJUL2202'!$F15)))/'[21]HJUL2202'!$A15</f>
        <v>0.0020863492063492063</v>
      </c>
      <c r="X14" s="7">
        <f>0.01*('[22] HAUG0502'!$M15/(0.25*(9-'[22] HAUG0502'!$F15)))/'[22] HAUG0502'!$A15</f>
        <v>0.0012463492063492063</v>
      </c>
      <c r="Y14" s="7">
        <f>0.01*('[23]HAUG1902'!$M15/(0.25*(9-'[23]HAUG1902'!$F15)))/'[23]HAUG1902'!$A15</f>
        <v>0.000669925925925926</v>
      </c>
      <c r="Z14" s="7">
        <f>0.01*('[24]HSEP0202'!$M15/(0.25*(9-'[24]HSEP0202'!$F15)))/'[24]HSEP0202'!$A15</f>
        <v>0.00040063492063492065</v>
      </c>
      <c r="AA14" s="7">
        <f>0.01*('[25]HSEP1602'!$M15/(0.25*(9-'[25]HSEP1602'!$F15)))/'[25]HSEP1602'!$A15</f>
        <v>0.0021395555555555556</v>
      </c>
      <c r="AB14" s="7">
        <f>0.01*('[26]H30SEP02'!$M15/(0.25*(9-'[26]H30SEP02'!$F15)))/'[26]H30SEP02'!$A15</f>
        <v>0.000882962962962963</v>
      </c>
    </row>
    <row r="15" spans="2:28" ht="12">
      <c r="B15" s="5" t="s">
        <v>5</v>
      </c>
      <c r="C15" s="7">
        <f>0.01*('[1]HOCT1501'!$M16/(0.25*(9-'[1]HOCT1501'!$F16)))/'[1]HOCT1501'!$A16</f>
        <v>0.009634871794871795</v>
      </c>
      <c r="D15" s="7">
        <f>0.01*('[2]HOCT2901  '!$M16/(0.25*(9-'[2]HOCT2901  '!$F16)))/'[2]HOCT2901  '!$A16</f>
        <v>0.00900031746031746</v>
      </c>
      <c r="E15" s="7">
        <f>0.01*('[3]HNOV1201  )'!$M16/(0.25*(9-'[3]HNOV1201  )'!$F16)))/'[3]HNOV1201  )'!$A16</f>
        <v>0.009343111111111111</v>
      </c>
      <c r="F15" s="7">
        <f>0.01*('[4]HNOV2601 '!$M16/(0.25*(9-'[4]HNOV2601 '!$F16)))/'[4]HNOV2601 '!$A16</f>
        <v>0.006601185185185185</v>
      </c>
      <c r="G15" s="7">
        <f>0.01*('[5]HDEC1001'!$M16/(0.25*(9-'[5]HDEC1001'!$F16)))/'[5]HDEC1001'!$A16</f>
        <v>0.024375757575757575</v>
      </c>
      <c r="H15" s="7">
        <f>0.01*('[6]HDEC2401'!$M16/(0.25*(9-'[6]HDEC2401'!$F16)))/'[6]HDEC2401'!$A16</f>
        <v>0.0035777777777777782</v>
      </c>
      <c r="I15" s="7">
        <f>0.01*('[7]HJAN0902'!$M16/(0.25*(9-'[7]HJAN0902'!$F16)))/'[7]HJAN0902'!$A16</f>
        <v>0.010684148148148146</v>
      </c>
      <c r="J15" s="7">
        <f>0.01*('[8]HJAN2102 '!$M16/(0.25*(9-'[8]HJAN2102 '!$F16)))/'[8]HJAN2102 '!$A16</f>
        <v>0.016267407407407408</v>
      </c>
      <c r="K15" s="7">
        <f>0.01*('[9]HFEB0402'!$M16/(0.25*(9-'[9]HFEB0402'!$F16)))/'[9]HFEB0402'!$A16</f>
        <v>0.0074777777777777785</v>
      </c>
      <c r="L15" s="7">
        <f>0.01*('[10]HFEB1802'!$M16/(0.25*(9-'[10]HFEB1802'!$F16)))/'[10]HFEB1802'!$A16</f>
        <v>0.003380952380952381</v>
      </c>
      <c r="M15" s="7">
        <f>0.01*('[11]HMAR0402  '!$M16/(0.25*(9-'[11]HMAR0402  '!$F16)))/'[11]HMAR0402  '!$A16</f>
        <v>0.0023295726495726494</v>
      </c>
      <c r="N15" s="7">
        <f>0.01*('[12]HMAR1802'!$M16/(0.25*(9-'[12]HMAR1802'!$F16)))/'[12]HMAR1802'!$A16</f>
        <v>0.0019474074074074072</v>
      </c>
      <c r="O15" s="7">
        <f>0.01*('[13]HAPR0102'!$M16/(0.25*(9-'[13]HAPR0102'!$F16)))/'[13]HAPR0102'!$A16</f>
        <v>0.002256161616161616</v>
      </c>
      <c r="P15" s="7">
        <f>0.01*('[14]HAPR1502  '!$M16/(0.25*(9-'[14]HAPR1502  '!$F16)))/'[14]HAPR1502  '!$A16</f>
        <v>0.001700952380952381</v>
      </c>
      <c r="Q15" s="7">
        <f>0.01*('[15]HAPR2902'!$M16/(0.25*(9-'[15]HAPR2902'!$F16)))/'[15]HAPR2902'!$A16</f>
        <v>0.004631111111111111</v>
      </c>
      <c r="R15" s="7">
        <f>0.01*('[16]HMAY1302 '!$M16/(0.25*(9-'[16]HMAY1302 '!$F16)))/'[16]HMAY1302 '!$A16</f>
        <v>0.002592820512820513</v>
      </c>
      <c r="S15" s="7">
        <f>0.01*('[17]HMAY2702'!$M16/(0.25*(9-'[17]HMAY2702'!$F16)))/'[17]HMAY2702'!$A16</f>
        <v>0.008268444444444445</v>
      </c>
      <c r="T15" s="7">
        <f>0.01*('[18]HJUN1002'!$M16/(0.25*(9-'[18]HJUN1002'!$F16)))/'[18]HJUN1002'!$A16</f>
        <v>0.005565037037037037</v>
      </c>
      <c r="U15" s="7">
        <f>0.01*('[19]HJUN2402'!$M16/(0.25*(9-'[19]HJUN2402'!$F16)))/'[19]HJUN2402'!$A16</f>
        <v>0.0032144444444444447</v>
      </c>
      <c r="V15" s="7">
        <f>0.01*('[20]HJUL802'!$M16/(0.25*(9-'[20]HJUL802'!$F16)))/'[20]HJUL802'!$A16</f>
        <v>0.0035834074074074075</v>
      </c>
      <c r="W15" s="7">
        <f>0.01*('[21]HJUL2202'!$M16/(0.25*(9-'[21]HJUL2202'!$F16)))/'[21]HJUL2202'!$A16</f>
        <v>0.0038799999999999993</v>
      </c>
      <c r="X15" s="7">
        <f>0.01*('[22] HAUG0502'!$M16/(0.25*(9-'[22] HAUG0502'!$F16)))/'[22] HAUG0502'!$A16</f>
        <v>0.007164786324786325</v>
      </c>
      <c r="Y15" s="7">
        <f>0.01*('[23]HAUG1902'!$M16/(0.25*(9-'[23]HAUG1902'!$F16)))/'[23]HAUG1902'!$A16</f>
        <v>0.00705281045751634</v>
      </c>
      <c r="Z15" s="7">
        <f>0.01*('[24]HSEP0202'!$M16/(0.25*(9-'[24]HSEP0202'!$F16)))/'[24]HSEP0202'!$A16</f>
        <v>0.003483076923076924</v>
      </c>
      <c r="AA15" s="7">
        <f>0.01*('[25]HSEP1602'!$M16/(0.25*(9-'[25]HSEP1602'!$F16)))/'[25]HSEP1602'!$A16</f>
        <v>0.0025070370370370372</v>
      </c>
      <c r="AB15" s="7">
        <f>0.01*('[26]H30SEP02'!$M16/(0.25*(9-'[26]H30SEP02'!$F16)))/'[26]H30SEP02'!$A16</f>
        <v>0.002950518518518519</v>
      </c>
    </row>
    <row r="16" spans="2:28" ht="12">
      <c r="B16" s="5" t="s">
        <v>6</v>
      </c>
      <c r="C16" s="7">
        <f>0.01*('[1]HOCT1501'!$M17/(0.25*(9-'[1]HOCT1501'!$F17)))/'[1]HOCT1501'!$A17</f>
        <v>0.0033107692307692304</v>
      </c>
      <c r="D16" s="7">
        <f>0.01*('[2]HOCT2901  '!$M17/(0.25*(9-'[2]HOCT2901  '!$F17)))/'[2]HOCT2901  '!$A17</f>
        <v>0.0022393650793650797</v>
      </c>
      <c r="E16" s="7">
        <f>0.01*('[3]HNOV1201  )'!$M17/(0.25*(9-'[3]HNOV1201  )'!$F17)))/'[3]HNOV1201  )'!$A17</f>
        <v>0.0021798518518518517</v>
      </c>
      <c r="F16" s="7">
        <f>0.01*('[4]HNOV2601 '!$M17/(0.25*(9-'[4]HNOV2601 '!$F17)))/'[4]HNOV2601 '!$A17</f>
        <v>0.001964190476190476</v>
      </c>
      <c r="G16" s="7">
        <f>0.01*('[5]HDEC1001'!$M17/(0.25*(9-'[5]HDEC1001'!$F17)))/'[5]HDEC1001'!$A17</f>
        <v>0.003212525252525252</v>
      </c>
      <c r="H16" s="7">
        <f>0.01*('[6]HDEC2401'!$M17/(0.25*(9-'[6]HDEC2401'!$F17)))/'[6]HDEC2401'!$A17</f>
        <v>0.0017438888888888888</v>
      </c>
      <c r="I16" s="7">
        <f>0.01*('[7]HJAN0902'!$M17/(0.25*(9-'[7]HJAN0902'!$F17)))/'[7]HJAN0902'!$A17</f>
        <v>0.002198814814814815</v>
      </c>
      <c r="J16" s="7">
        <f>0.01*('[8]HJAN2102 '!$M17/(0.25*(9-'[8]HJAN2102 '!$F17)))/'[8]HJAN2102 '!$A17</f>
        <v>0.004316296296296296</v>
      </c>
      <c r="K16" s="7">
        <f>0.01*('[9]HFEB0402'!$M17/(0.25*(9-'[9]HFEB0402'!$F17)))/'[9]HFEB0402'!$A17</f>
        <v>0.010285714285714285</v>
      </c>
      <c r="L16" s="7">
        <f>0.01*('[10]HFEB1802'!$M17/(0.25*(9-'[10]HFEB1802'!$F17)))/'[10]HFEB1802'!$A17</f>
        <v>0.013390793650793651</v>
      </c>
      <c r="M16" s="7">
        <f>0.01*('[11]HMAR0402  '!$M17/(0.25*(9-'[11]HMAR0402  '!$F17)))/'[11]HMAR0402  '!$A17</f>
        <v>0.0036560683760683763</v>
      </c>
      <c r="N16" s="7">
        <f>0.01*('[12]HMAR1802'!$M17/(0.25*(9-'[12]HMAR1802'!$F17)))/'[12]HMAR1802'!$A17</f>
        <v>0.0022102777777777776</v>
      </c>
      <c r="O16" s="7">
        <f>0.01*('[13]HAPR0102'!$M17/(0.25*(9-'[13]HAPR0102'!$F17)))/'[13]HAPR0102'!$A17</f>
        <v>0.005405128205128206</v>
      </c>
      <c r="P16" s="7">
        <f>0.01*('[14]HAPR1502  '!$M17/(0.25*(9-'[14]HAPR1502  '!$F17)))/'[14]HAPR1502  '!$A17</f>
        <v>0.004244444444444445</v>
      </c>
      <c r="Q16" s="7">
        <f>0.01*('[15]HAPR2902'!$M17/(0.25*(9-'[15]HAPR2902'!$F17)))/'[15]HAPR2902'!$A17</f>
        <v>0.009210158730158732</v>
      </c>
      <c r="R16" s="7">
        <f>0.01*('[16]HMAY1302 '!$M17/(0.25*(9-'[16]HMAY1302 '!$F17)))/'[16]HMAY1302 '!$A17</f>
        <v>0.0021367521367521365</v>
      </c>
      <c r="S16" s="7">
        <f>0.01*('[17]HMAY2702'!$M17/(0.25*(9-'[17]HMAY2702'!$F17)))/'[17]HMAY2702'!$A17</f>
        <v>0.003142814814814815</v>
      </c>
      <c r="T16" s="7">
        <f>0.01*('[18]HJUN1002'!$M17/(0.25*(9-'[18]HJUN1002'!$F17)))/'[18]HJUN1002'!$A17</f>
        <v>0.002549333333333333</v>
      </c>
      <c r="U16" s="7">
        <f>0.01*('[19]HJUN2402'!$M17/(0.25*(9-'[19]HJUN2402'!$F17)))/'[19]HJUN2402'!$A17</f>
        <v>0.004256666666666667</v>
      </c>
      <c r="V16" s="7">
        <f>0.01*('[20]HJUL802'!$M17/(0.25*(9-'[20]HJUL802'!$F17)))/'[20]HJUL802'!$A17</f>
        <v>0.006222814814814815</v>
      </c>
      <c r="W16" s="7">
        <f>0.01*('[21]HJUL2202'!$M17/(0.25*(9-'[21]HJUL2202'!$F17)))/'[21]HJUL2202'!$A17</f>
        <v>0.004009523809523809</v>
      </c>
      <c r="X16" s="7">
        <f>0.01*('[22] HAUG0502'!$M17/(0.25*(9-'[22] HAUG0502'!$F17)))/'[22] HAUG0502'!$A17</f>
        <v>0.008413333333333335</v>
      </c>
      <c r="Y16" s="7">
        <f>0.01*('[23]HAUG1902'!$M17/(0.25*(9-'[23]HAUG1902'!$F17)))/'[23]HAUG1902'!$A17</f>
        <v>0.008623790849673203</v>
      </c>
      <c r="Z16" s="7">
        <f>0.01*('[24]HSEP0202'!$M17/(0.25*(9-'[24]HSEP0202'!$F17)))/'[24]HSEP0202'!$A17</f>
        <v>0.003055384615384615</v>
      </c>
      <c r="AA16" s="7">
        <f>0.01*('[25]HSEP1602'!$M17/(0.25*(9-'[25]HSEP1602'!$F17)))/'[25]HSEP1602'!$A17</f>
        <v>0.0027418518518518517</v>
      </c>
      <c r="AB16" s="7">
        <f>0.01*('[26]H30SEP02'!$M17/(0.25*(9-'[26]H30SEP02'!$F17)))/'[26]H30SEP02'!$A17</f>
        <v>0.002904</v>
      </c>
    </row>
    <row r="17" spans="2:28" ht="12">
      <c r="B17" s="5" t="s">
        <v>7</v>
      </c>
      <c r="C17" s="7">
        <f>0.01*('[1]HOCT1501'!$M18/(0.25*(9-'[1]HOCT1501'!$F18)))/'[1]HOCT1501'!$A18</f>
        <v>0.0012171428571428572</v>
      </c>
      <c r="D17" s="7">
        <f>0.01*('[2]HOCT2901  '!$M18/(0.25*(9-'[2]HOCT2901  '!$F18)))/'[2]HOCT2901  '!$A18</f>
        <v>0.002515873015873016</v>
      </c>
      <c r="E17" s="7">
        <f>0.01*('[3]HNOV1201  )'!$M18/(0.25*(9-'[3]HNOV1201  )'!$F18)))/'[3]HNOV1201  )'!$A18</f>
        <v>0.0014873015873015873</v>
      </c>
      <c r="F17" s="7">
        <f>0.01*('[4]HNOV2601 '!$M18/(0.25*(9-'[4]HNOV2601 '!$F18)))/'[4]HNOV2601 '!$A18</f>
        <v>0.0012165079365079364</v>
      </c>
      <c r="G17" s="7">
        <f>0.01*('[5]HDEC1001'!$M18/(0.25*(9-'[5]HDEC1001'!$F18)))/'[5]HDEC1001'!$A18</f>
        <v>0.0009269841269841269</v>
      </c>
      <c r="H17" s="7">
        <f>0.01*('[6]HDEC2401'!$M18/(0.25*(9-'[6]HDEC2401'!$F18)))/'[6]HDEC2401'!$A18</f>
        <v>0.0016333333333333334</v>
      </c>
      <c r="I17" s="7">
        <f>0.01*('[7]HJAN0902'!$M18/(0.25*(9-'[7]HJAN0902'!$F18)))/'[7]HJAN0902'!$A18</f>
        <v>0.0005991111111111111</v>
      </c>
      <c r="J17" s="7">
        <f>0.01*('[8]HJAN2102 '!$M18/(0.25*(9-'[8]HJAN2102 '!$F18)))/'[8]HJAN2102 '!$A18</f>
        <v>0.0015972649572649571</v>
      </c>
      <c r="K17" s="7">
        <f>0.01*('[9]HFEB0402'!$M18/(0.25*(9-'[9]HFEB0402'!$F18)))/'[9]HFEB0402'!$A18</f>
        <v>0.003914285714285715</v>
      </c>
      <c r="L17" s="7">
        <f>0.01*('[10]HFEB1802'!$M18/(0.25*(9-'[10]HFEB1802'!$F18)))/'[10]HFEB1802'!$A18</f>
        <v>0.011912380952380952</v>
      </c>
      <c r="M17" s="7">
        <f>0.01*('[11]HMAR0402  '!$M18/(0.25*(9-'[11]HMAR0402  '!$F18)))/'[11]HMAR0402  '!$A18</f>
        <v>0.009107555555555556</v>
      </c>
      <c r="N17" s="7">
        <f>0.01*('[12]HMAR1802'!$M18/(0.25*(9-'[12]HMAR1802'!$F18)))/'[12]HMAR1802'!$A18</f>
        <v>0.02273185185185185</v>
      </c>
      <c r="O17" s="7">
        <f>0.01*('[13]HAPR0102'!$M18/(0.25*(9-'[13]HAPR0102'!$F18)))/'[13]HAPR0102'!$A18</f>
        <v>0.005561367521367521</v>
      </c>
      <c r="P17" s="7">
        <f>0.01*('[14]HAPR1502  '!$M18/(0.25*(9-'[14]HAPR1502  '!$F18)))/'[14]HAPR1502  '!$A18</f>
        <v>0.009332888888888889</v>
      </c>
      <c r="Q17" s="7">
        <f>0.01*('[15]HAPR2902'!$M18/(0.25*(9-'[15]HAPR2902'!$F18)))/'[15]HAPR2902'!$A18</f>
        <v>0.0016171428571428574</v>
      </c>
      <c r="R17" s="7">
        <f>0.01*('[16]HMAY1302 '!$M18/(0.25*(9-'[16]HMAY1302 '!$F18)))/'[16]HMAY1302 '!$A18</f>
        <v>0.0025749206349206352</v>
      </c>
      <c r="S17" s="7">
        <f>0.01*('[17]HMAY2702'!$M18/(0.25*(9-'[17]HMAY2702'!$F18)))/'[17]HMAY2702'!$A18</f>
        <v>0.0011009523809523808</v>
      </c>
      <c r="T17" s="7">
        <f>0.01*('[18]HJUN1002'!$M18/(0.25*(9-'[18]HJUN1002'!$F18)))/'[18]HJUN1002'!$A18</f>
        <v>0.0014774603174603173</v>
      </c>
      <c r="U17" s="7">
        <f>0.01*('[19]HJUN2402'!$M18/(0.25*(9-'[19]HJUN2402'!$F18)))/'[19]HJUN2402'!$A18</f>
        <v>0.008163555555555556</v>
      </c>
      <c r="V17" s="7">
        <f>0.01*('[20]HJUL802'!$M18/(0.25*(9-'[20]HJUL802'!$F18)))/'[20]HJUL802'!$A18</f>
        <v>0.004183247863247864</v>
      </c>
      <c r="W17" s="7">
        <f>0.01*('[21]HJUL2202'!$M18/(0.25*(9-'[21]HJUL2202'!$F18)))/'[21]HJUL2202'!$A18</f>
        <v>0.003111111111111112</v>
      </c>
      <c r="X17" s="7">
        <f>0.01*('[22] HAUG0502'!$M18/(0.25*(9-'[22] HAUG0502'!$F18)))/'[22] HAUG0502'!$A18</f>
        <v>0.004532380952380953</v>
      </c>
      <c r="Y17" s="7">
        <f>0.01*('[23]HAUG1902'!$M18/(0.25*(9-'[23]HAUG1902'!$F18)))/'[23]HAUG1902'!$A18</f>
        <v>0.0020501587301587306</v>
      </c>
      <c r="Z17" s="7">
        <f>0.01*('[24]HSEP0202'!$M18/(0.25*(9-'[24]HSEP0202'!$F18)))/'[24]HSEP0202'!$A18</f>
        <v>0.0016244444444444444</v>
      </c>
      <c r="AA17" s="7">
        <f>0.01*('[25]HSEP1602'!$M18/(0.25*(9-'[25]HSEP1602'!$F18)))/'[25]HSEP1602'!$A18</f>
        <v>0.0008136296296296296</v>
      </c>
      <c r="AB17" s="7">
        <f>0.01*('[26]H30SEP02'!$M18/(0.25*(9-'[26]H30SEP02'!$F18)))/'[26]H30SEP02'!$A18</f>
        <v>0.0014905982905982908</v>
      </c>
    </row>
    <row r="18" spans="2:28" ht="12">
      <c r="B18" s="5" t="s">
        <v>8</v>
      </c>
      <c r="C18" s="7">
        <f>0.01*('[1]HOCT1501'!$M19/(0.25*(9-'[1]HOCT1501'!$F19)))/'[1]HOCT1501'!$A19</f>
        <v>0.0012860317460317461</v>
      </c>
      <c r="D18" s="7">
        <f>0.01*('[2]HOCT2901  '!$M19/(0.25*(9-'[2]HOCT2901  '!$F19)))/'[2]HOCT2901  '!$A19</f>
        <v>0.0013439316239316238</v>
      </c>
      <c r="E18" s="7">
        <f>0.01*('[3]HNOV1201  )'!$M19/(0.25*(9-'[3]HNOV1201  )'!$F19)))/'[3]HNOV1201  )'!$A19</f>
        <v>0.001725079365079365</v>
      </c>
      <c r="F18" s="7">
        <f>0.01*('[4]HNOV2601 '!$M19/(0.25*(9-'[4]HNOV2601 '!$F19)))/'[4]HNOV2601 '!$A19</f>
        <v>0.002221388888888889</v>
      </c>
      <c r="G18" s="7">
        <f>0.01*('[5]HDEC1001'!$M19/(0.25*(9-'[5]HDEC1001'!$F19)))/'[5]HDEC1001'!$A19</f>
        <v>0.0016879166666666668</v>
      </c>
      <c r="H18" s="7">
        <f>0.01*('[6]HDEC2401'!$M19/(0.25*(9-'[6]HDEC2401'!$F19)))/'[6]HDEC2401'!$A19</f>
        <v>0.0016875000000000002</v>
      </c>
      <c r="I18" s="7">
        <f>0.01*('[7]HJAN0902'!$M19/(0.25*(9-'[7]HJAN0902'!$F19)))/'[7]HJAN0902'!$A19</f>
        <v>0.001183174603174603</v>
      </c>
      <c r="J18" s="7">
        <f>0.01*('[8]HJAN2102 '!$M19/(0.25*(9-'[8]HJAN2102 '!$F19)))/'[8]HJAN2102 '!$A19</f>
        <v>0.0015295726495726495</v>
      </c>
      <c r="K18" s="7">
        <f>0.01*('[9]HFEB0402'!$M19/(0.25*(9-'[9]HFEB0402'!$F19)))/'[9]HFEB0402'!$A19</f>
        <v>0.0016834920634920636</v>
      </c>
      <c r="L18" s="7">
        <f>0.01*('[10]HFEB1802'!$M19/(0.25*(9-'[10]HFEB1802'!$F19)))/'[10]HFEB1802'!$A19</f>
        <v>0.0024907936507936506</v>
      </c>
      <c r="M18" s="7">
        <f>0.01*('[11]HMAR0402  '!$M19/(0.25*(9-'[11]HMAR0402  '!$F19)))/'[11]HMAR0402  '!$A19</f>
        <v>0.0037707407407407407</v>
      </c>
      <c r="N18" s="7">
        <f>0.01*('[12]HMAR1802'!$M19/(0.25*(9-'[12]HMAR1802'!$F19)))/'[12]HMAR1802'!$A19</f>
        <v>0.0012091851851851853</v>
      </c>
      <c r="O18" s="7">
        <f>0.01*('[13]HAPR0102'!$M19/(0.25*(9-'[13]HAPR0102'!$F19)))/'[13]HAPR0102'!$A19</f>
        <v>0.0015863247863247864</v>
      </c>
      <c r="P18" s="7">
        <f>0.01*('[14]HAPR1502  '!$M19/(0.25*(9-'[14]HAPR1502  '!$F19)))/'[14]HAPR1502  '!$A19</f>
        <v>0.0026161111111111107</v>
      </c>
      <c r="Q18" s="7">
        <f>0.01*('[15]HAPR2902'!$M19/(0.25*(9-'[15]HAPR2902'!$F19)))/'[15]HAPR2902'!$A19</f>
        <v>0.0022471794871794875</v>
      </c>
      <c r="R18" s="7">
        <f>0.01*('[16]HMAY1302 '!$M19/(0.25*(9-'[16]HMAY1302 '!$F19)))/'[16]HMAY1302 '!$A19</f>
        <v>0.003571388888888889</v>
      </c>
      <c r="S18" s="7">
        <f>0.01*('[17]HMAY2702'!$M19/(0.25*(9-'[17]HMAY2702'!$F19)))/'[17]HMAY2702'!$A19</f>
        <v>0.001119259259259259</v>
      </c>
      <c r="T18" s="7">
        <f>0.01*('[18]HJUN1002'!$M19/(0.25*(9-'[18]HJUN1002'!$F19)))/'[18]HJUN1002'!$A19</f>
        <v>0.0024705185185185186</v>
      </c>
      <c r="U18" s="7">
        <f>0.01*('[19]HJUN2402'!$M19/(0.25*(9-'[19]HJUN2402'!$F19)))/'[19]HJUN2402'!$A19</f>
        <v>0.003637037037037037</v>
      </c>
      <c r="V18" s="7">
        <f>0.01*('[20]HJUL802'!$M19/(0.25*(9-'[20]HJUL802'!$F19)))/'[20]HJUL802'!$A19</f>
        <v>0.004235851851851852</v>
      </c>
      <c r="W18" s="7">
        <f>0.01*('[21]HJUL2202'!$M19/(0.25*(9-'[21]HJUL2202'!$F19)))/'[21]HJUL2202'!$A19</f>
        <v>0.005315555555555555</v>
      </c>
      <c r="X18" s="7">
        <f>0.01*('[22] HAUG0502'!$M19/(0.25*(9-'[22] HAUG0502'!$F19)))/'[22] HAUG0502'!$A19</f>
        <v>0.0031952380952380947</v>
      </c>
      <c r="Y18" s="7">
        <f>0.01*('[23]HAUG1902'!$M19/(0.25*(9-'[23]HAUG1902'!$F19)))/'[23]HAUG1902'!$A19</f>
        <v>0.005964444444444443</v>
      </c>
      <c r="Z18" s="7">
        <f>0.01*('[24]HSEP0202'!$M19/(0.25*(9-'[24]HSEP0202'!$F19)))/'[24]HSEP0202'!$A19</f>
        <v>0.0007437037037037036</v>
      </c>
      <c r="AA18" s="7">
        <f>0.01*('[25]HSEP1602'!$M19/(0.25*(9-'[25]HSEP1602'!$F19)))/'[25]HSEP1602'!$A19</f>
        <v>0.0011666666666666665</v>
      </c>
      <c r="AB18" s="7">
        <f>0.01*('[26]H30SEP02'!$M19/(0.25*(9-'[26]H30SEP02'!$F19)))/'[26]H30SEP02'!$A19</f>
        <v>0.0015496296296296298</v>
      </c>
    </row>
    <row r="19" spans="2:28" ht="12">
      <c r="B19" s="5" t="s">
        <v>9</v>
      </c>
      <c r="C19" s="7">
        <f>0.01*('[1]HOCT1501'!$M20/(0.25*(9-'[1]HOCT1501'!$F20)))/'[1]HOCT1501'!$A20</f>
        <v>0.0016037606837606838</v>
      </c>
      <c r="D19" s="7">
        <f>0.01*('[2]HOCT2901  '!$M20/(0.25*(9-'[2]HOCT2901  '!$F20)))/'[2]HOCT2901  '!$A20</f>
        <v>0.0005428148148148149</v>
      </c>
      <c r="E19" s="7">
        <f>0.01*('[3]HNOV1201  )'!$M20/(0.25*(9-'[3]HNOV1201  )'!$F20)))/'[3]HNOV1201  )'!$A20</f>
        <v>0.0004953846153846154</v>
      </c>
      <c r="F19" s="7">
        <f>0.01*('[4]HNOV2601 '!$M20/(0.25*(9-'[4]HNOV2601 '!$F20)))/'[4]HNOV2601 '!$A20</f>
        <v>0.0010242962962962962</v>
      </c>
      <c r="G19" s="7">
        <f>0.01*('[5]HDEC1001'!$M20/(0.25*(9-'[5]HDEC1001'!$F20)))/'[5]HDEC1001'!$A20</f>
        <v>0.000841025641025641</v>
      </c>
      <c r="H19" s="7">
        <f>0.01*('[6]HDEC2401'!$M20/(0.25*(9-'[6]HDEC2401'!$F20)))/'[6]HDEC2401'!$A20</f>
        <v>0.00047722222222222225</v>
      </c>
      <c r="I19" s="7">
        <f>0.01*('[7]HJAN0902'!$M20/(0.25*(9-'[7]HJAN0902'!$F20)))/'[7]HJAN0902'!$A20</f>
        <v>0.0003288888888888889</v>
      </c>
      <c r="J19" s="7">
        <f>0.01*('[8]HJAN2102 '!$M20/(0.25*(9-'[8]HJAN2102 '!$F20)))/'[8]HJAN2102 '!$A20</f>
        <v>0.00039757575757575755</v>
      </c>
      <c r="K19" s="7">
        <f>0.01*('[9]HFEB0402'!$M20/(0.25*(9-'[9]HFEB0402'!$F20)))/'[9]HFEB0402'!$A20</f>
        <v>0.002880555555555555</v>
      </c>
      <c r="L19" s="7">
        <f>0.01*('[10]HFEB1802'!$M20/(0.25*(9-'[10]HFEB1802'!$F20)))/'[10]HFEB1802'!$A20</f>
        <v>0.0014517460317460319</v>
      </c>
      <c r="M19" s="7">
        <f>0.01*('[11]HMAR0402  '!$M20/(0.25*(9-'[11]HMAR0402  '!$F20)))/'[11]HMAR0402  '!$A20</f>
        <v>0.0027476190476190473</v>
      </c>
      <c r="N19" s="7">
        <f>0.01*('[12]HMAR1802'!$M20/(0.25*(9-'[12]HMAR1802'!$F20)))/'[12]HMAR1802'!$A20</f>
        <v>0.0007587878787878789</v>
      </c>
      <c r="O19" s="7">
        <f>0.01*('[13]HAPR0102'!$M20/(0.25*(9-'[13]HAPR0102'!$F20)))/'[13]HAPR0102'!$A20</f>
        <v>0.0014250980392156861</v>
      </c>
      <c r="P19" s="7">
        <f>0.01*('[14]HAPR1502  '!$M20/(0.25*(9-'[14]HAPR1502  '!$F20)))/'[14]HAPR1502  '!$A20</f>
        <v>0.0009368253968253968</v>
      </c>
      <c r="Q19" s="7">
        <f>0.01*('[15]HAPR2902'!$M20/(0.25*(9-'[15]HAPR2902'!$F20)))/'[15]HAPR2902'!$A20</f>
        <v>0.0021926984126984126</v>
      </c>
      <c r="R19" s="7">
        <f>0.01*('[16]HMAY1302 '!$M20/(0.25*(9-'[16]HMAY1302 '!$F20)))/'[16]HMAY1302 '!$A20</f>
        <v>0.0028527407407407403</v>
      </c>
      <c r="S19" s="7">
        <f>0.01*('[17]HMAY2702'!$M20/(0.25*(9-'[17]HMAY2702'!$F20)))/'[17]HMAY2702'!$A20</f>
        <v>0.0015303703703703703</v>
      </c>
      <c r="T19" s="7">
        <f>0.01*('[18]HJUN1002'!$M20/(0.25*(9-'[18]HJUN1002'!$F20)))/'[18]HJUN1002'!$A20</f>
        <v>0.0010588034188034187</v>
      </c>
      <c r="U19" s="7">
        <f>0.01*('[19]HJUN2402'!$M20/(0.25*(9-'[19]HJUN2402'!$F20)))/'[19]HJUN2402'!$A20</f>
        <v>0.005618074074074073</v>
      </c>
      <c r="V19" s="7">
        <f>0.01*('[20]HJUL802'!$M20/(0.25*(9-'[20]HJUL802'!$F20)))/'[20]HJUL802'!$A20</f>
        <v>0.0021803174603174606</v>
      </c>
      <c r="W19" s="7">
        <f>0.01*('[21]HJUL2202'!$M20/(0.25*(9-'[21]HJUL2202'!$F20)))/'[21]HJUL2202'!$A20</f>
        <v>0.0018666666666666669</v>
      </c>
      <c r="X19" s="7">
        <f>0.01*('[22] HAUG0502'!$M20/(0.25*(9-'[22] HAUG0502'!$F20)))/'[22] HAUG0502'!$A20</f>
        <v>0.0032328205128205126</v>
      </c>
      <c r="Y19" s="7">
        <f>0.01*('[23]HAUG1902'!$M20/(0.25*(9-'[23]HAUG1902'!$F20)))/'[23]HAUG1902'!$A20</f>
        <v>0.0012577777777777778</v>
      </c>
      <c r="Z19" s="7">
        <f>0.01*('[24]HSEP0202'!$M20/(0.25*(9-'[24]HSEP0202'!$F20)))/'[24]HSEP0202'!$A20</f>
        <v>0.0007835897435897436</v>
      </c>
      <c r="AA19" s="7">
        <f>0.01*('[25]HSEP1602'!$M20/(0.25*(9-'[25]HSEP1602'!$F20)))/'[25]HSEP1602'!$A20</f>
        <v>0.00100991452991453</v>
      </c>
      <c r="AB19" s="7">
        <f>0.01*('[26]H30SEP02'!$M20/(0.25*(9-'[26]H30SEP02'!$F20)))/'[26]H30SEP02'!$A20</f>
        <v>0.0014606349206349209</v>
      </c>
    </row>
    <row r="20" spans="2:28" ht="12">
      <c r="B20" s="5" t="s">
        <v>10</v>
      </c>
      <c r="C20" s="7">
        <f>0.01*('[1]HOCT1501'!$M21/(0.25*(9-'[1]HOCT1501'!$F21)))/'[1]HOCT1501'!$A21</f>
        <v>0.0006523809523809526</v>
      </c>
      <c r="D20" s="7">
        <f>0.01*('[2]HOCT2901  '!$M21/(0.25*(9-'[2]HOCT2901  '!$F21)))/'[2]HOCT2901  '!$A21</f>
        <v>0.0007146031746031745</v>
      </c>
      <c r="E20" s="7">
        <f>0.01*('[3]HNOV1201  )'!$M21/(0.25*(9-'[3]HNOV1201  )'!$F21)))/'[3]HNOV1201  )'!$A21</f>
        <v>0.0022146031746031747</v>
      </c>
      <c r="F20" s="7">
        <f>0.01*('[4]HNOV2601 '!$M21/(0.25*(9-'[4]HNOV2601 '!$F21)))/'[4]HNOV2601 '!$A21</f>
        <v>0.0037214814814814814</v>
      </c>
      <c r="G20" s="7">
        <f>0.01*('[5]HDEC1001'!$M21/(0.25*(9-'[5]HDEC1001'!$F21)))/'[5]HDEC1001'!$A21</f>
        <v>0.002504273504273504</v>
      </c>
      <c r="H20" s="7">
        <f>0.01*('[6]HDEC2401'!$M21/(0.25*(9-'[6]HDEC2401'!$F21)))/'[6]HDEC2401'!$A21</f>
        <v>0.001441388888888889</v>
      </c>
      <c r="I20" s="7">
        <f>0.01*('[7]HJAN0902'!$M21/(0.25*(9-'[7]HJAN0902'!$F21)))/'[7]HJAN0902'!$A21</f>
        <v>0.0009003174603174605</v>
      </c>
      <c r="J20" s="7">
        <f>0.01*('[8]HJAN2102 '!$M21/(0.25*(9-'[8]HJAN2102 '!$F21)))/'[8]HJAN2102 '!$A21</f>
        <v>0.0018696296296296297</v>
      </c>
      <c r="K20" s="7">
        <f>0.01*('[9]HFEB0402'!$M21/(0.25*(9-'[9]HFEB0402'!$F21)))/'[9]HFEB0402'!$A21</f>
        <v>0.001096</v>
      </c>
      <c r="L20" s="7">
        <f>0.01*('[10]HFEB1802'!$M21/(0.25*(9-'[10]HFEB1802'!$F21)))/'[10]HFEB1802'!$A21</f>
        <v>0.005474920634920634</v>
      </c>
      <c r="M20" s="7">
        <f>0.01*('[11]HMAR0402  '!$M21/(0.25*(9-'[11]HMAR0402  '!$F21)))/'[11]HMAR0402  '!$A21</f>
        <v>0.005468148148148148</v>
      </c>
      <c r="N20" s="7">
        <f>0.01*('[12]HMAR1802'!$M21/(0.25*(9-'[12]HMAR1802'!$F21)))/'[12]HMAR1802'!$A21</f>
        <v>0.004884444444444444</v>
      </c>
      <c r="O20" s="7">
        <f>0.01*('[13]HAPR0102'!$M21/(0.25*(9-'[13]HAPR0102'!$F21)))/'[13]HAPR0102'!$A21</f>
        <v>0.0018095726495726495</v>
      </c>
      <c r="P20" s="7">
        <f>0.01*('[14]HAPR1502  '!$M21/(0.25*(9-'[14]HAPR1502  '!$F21)))/'[14]HAPR1502  '!$A21</f>
        <v>0.0018974358974358978</v>
      </c>
      <c r="Q20" s="7">
        <f>0.01*('[15]HAPR2902'!$M21/(0.25*(9-'[15]HAPR2902'!$F21)))/'[15]HAPR2902'!$A21</f>
        <v>0.0012676923076923078</v>
      </c>
      <c r="R20" s="7">
        <f>0.01*('[16]HMAY1302 '!$M21/(0.25*(9-'[16]HMAY1302 '!$F21)))/'[16]HMAY1302 '!$A21</f>
        <v>0.002207111111111111</v>
      </c>
      <c r="S20" s="7">
        <f>0.01*('[17]HMAY2702'!$M21/(0.25*(9-'[17]HMAY2702'!$F21)))/'[17]HMAY2702'!$A21</f>
        <v>0.003992692307692307</v>
      </c>
      <c r="T20" s="7">
        <f>0.01*('[18]HJUN1002'!$M21/(0.25*(9-'[18]HJUN1002'!$F21)))/'[18]HJUN1002'!$A21</f>
        <v>0.007761904761904762</v>
      </c>
      <c r="U20" s="7">
        <f>0.01*('[19]HJUN2402'!$M21/(0.25*(9-'[19]HJUN2402'!$F21)))/'[19]HJUN2402'!$A21</f>
        <v>0.011150666666666666</v>
      </c>
      <c r="V20" s="7">
        <f>0.01*('[20]HJUL802'!$M21/(0.25*(9-'[20]HJUL802'!$F21)))/'[20]HJUL802'!$A21</f>
        <v>0.001162051282051282</v>
      </c>
      <c r="W20" s="7">
        <f>0.01*('[21]HJUL2202'!$M21/(0.25*(9-'[21]HJUL2202'!$F21)))/'[21]HJUL2202'!$A21</f>
        <v>0.0025653968253968253</v>
      </c>
      <c r="X20" s="7">
        <f>0.01*('[22] HAUG0502'!$M21/(0.25*(9-'[22] HAUG0502'!$F21)))/'[22] HAUG0502'!$A21</f>
        <v>0.0023028571428571425</v>
      </c>
      <c r="Y20" s="7">
        <f>0.01*('[23]HAUG1902'!$M21/(0.25*(9-'[23]HAUG1902'!$F21)))/'[23]HAUG1902'!$A21</f>
        <v>0.0007345185185185185</v>
      </c>
      <c r="Z20" s="7">
        <f>0.01*('[24]HSEP0202'!$M21/(0.25*(9-'[24]HSEP0202'!$F21)))/'[24]HSEP0202'!$A21</f>
        <v>0.0003850793650793651</v>
      </c>
      <c r="AA20" s="7">
        <f>0.01*('[25]HSEP1602'!$M21/(0.25*(9-'[25]HSEP1602'!$F21)))/'[25]HSEP1602'!$A21</f>
        <v>0.000893037037037037</v>
      </c>
      <c r="AB20" s="7">
        <f>0.01*('[26]H30SEP02'!$M21/(0.25*(9-'[26]H30SEP02'!$F21)))/'[26]H30SEP02'!$A21</f>
        <v>0.000982962962962963</v>
      </c>
    </row>
    <row r="21" spans="2:28" ht="12">
      <c r="B21" s="5" t="s">
        <v>11</v>
      </c>
      <c r="C21" s="7">
        <f>0.01*('[1]HOCT1501'!$M22/(0.25*(9-'[1]HOCT1501'!$F22)))/'[1]HOCT1501'!$A22</f>
        <v>0.0012504761904761905</v>
      </c>
      <c r="D21" s="7">
        <f>0.01*('[2]HOCT2901  '!$M22/(0.25*(9-'[2]HOCT2901  '!$F22)))/'[2]HOCT2901  '!$A22</f>
        <v>0.0022463492063492063</v>
      </c>
      <c r="E21" s="7">
        <f>0.01*('[3]HNOV1201  )'!$M22/(0.25*(9-'[3]HNOV1201  )'!$F22)))/'[3]HNOV1201  )'!$A22</f>
        <v>0.0017330158730158728</v>
      </c>
      <c r="F21" s="7">
        <f>0.01*('[4]HNOV2601 '!$M22/(0.25*(9-'[4]HNOV2601 '!$F22)))/'[4]HNOV2601 '!$A22</f>
        <v>0.001061925925925926</v>
      </c>
      <c r="G21" s="7">
        <f>0.01*('[5]HDEC1001'!$M22/(0.25*(9-'[5]HDEC1001'!$F22)))/'[5]HDEC1001'!$A22</f>
        <v>0.0009401709401709402</v>
      </c>
      <c r="H21" s="7">
        <f>0.01*('[6]HDEC2401'!$M22/(0.25*(9-'[6]HDEC2401'!$F22)))/'[6]HDEC2401'!$A22</f>
        <v>0.0011941666666666667</v>
      </c>
      <c r="I21" s="7">
        <f>0.01*('[7]HJAN0902'!$M22/(0.25*(9-'[7]HJAN0902'!$F22)))/'[7]HJAN0902'!$A22</f>
        <v>0.0005579487179487179</v>
      </c>
      <c r="J21" s="7">
        <f>0.01*('[8]HJAN2102 '!$M22/(0.25*(9-'[8]HJAN2102 '!$F22)))/'[8]HJAN2102 '!$A22</f>
        <v>0.0009244444444444445</v>
      </c>
      <c r="K21" s="7">
        <f>0.01*('[9]HFEB0402'!$M22/(0.25*(9-'[9]HFEB0402'!$F22)))/'[9]HFEB0402'!$A22</f>
        <v>0.0013717460317460317</v>
      </c>
      <c r="L21" s="7">
        <f>0.01*('[10]HFEB1802'!$M22/(0.25*(9-'[10]HFEB1802'!$F22)))/'[10]HFEB1802'!$A22</f>
        <v>0.008654285714285715</v>
      </c>
      <c r="M21" s="7">
        <f>0.01*('[11]HMAR0402  '!$M22/(0.25*(9-'[11]HMAR0402  '!$F22)))/'[11]HMAR0402  '!$A22</f>
        <v>0.0017635555555555555</v>
      </c>
      <c r="N21" s="7">
        <f>0.01*('[12]HMAR1802'!$M22/(0.25*(9-'[12]HMAR1802'!$F22)))/'[12]HMAR1802'!$A22</f>
        <v>0.0009022222222222221</v>
      </c>
      <c r="O21" s="7">
        <f>0.01*('[13]HAPR0102'!$M22/(0.25*(9-'[13]HAPR0102'!$F22)))/'[13]HAPR0102'!$A22</f>
        <v>0.0005524786324786325</v>
      </c>
      <c r="P21" s="7">
        <f>0.01*('[14]HAPR1502  '!$M22/(0.25*(9-'[14]HAPR1502  '!$F22)))/'[14]HAPR1502  '!$A22</f>
        <v>0.0006738461538461539</v>
      </c>
      <c r="Q21" s="7">
        <f>0.01*('[15]HAPR2902'!$M22/(0.25*(9-'[15]HAPR2902'!$F22)))/'[15]HAPR2902'!$A22</f>
        <v>0.003350476190476191</v>
      </c>
      <c r="R21" s="7">
        <f>0.01*('[16]HMAY1302 '!$M22/(0.25*(9-'[16]HMAY1302 '!$F22)))/'[16]HMAY1302 '!$A22</f>
        <v>0.0008857142857142859</v>
      </c>
      <c r="S21" s="7">
        <f>0.01*('[17]HMAY2702'!$M22/(0.25*(9-'[17]HMAY2702'!$F22)))/'[17]HMAY2702'!$A22</f>
        <v>0.003070793650793651</v>
      </c>
      <c r="T21" s="7">
        <f>0.01*('[18]HJUN1002'!$M22/(0.25*(9-'[18]HJUN1002'!$F22)))/'[18]HJUN1002'!$A22</f>
        <v>0.0012977777777777777</v>
      </c>
      <c r="U21" s="7">
        <f>0.01*('[19]HJUN2402'!$M22/(0.25*(9-'[19]HJUN2402'!$F22)))/'[19]HJUN2402'!$A22</f>
        <v>0.006144592592592592</v>
      </c>
      <c r="V21" s="7">
        <f>0.01*('[20]HJUL802'!$M22/(0.25*(9-'[20]HJUL802'!$F22)))/'[20]HJUL802'!$A22</f>
        <v>0.004105641025641026</v>
      </c>
      <c r="W21" s="7">
        <f>0.01*('[21]HJUL2202'!$M22/(0.25*(9-'[21]HJUL2202'!$F22)))/'[21]HJUL2202'!$A22</f>
        <v>0.0020314285714285716</v>
      </c>
      <c r="X21" s="7">
        <f>0.01*('[22] HAUG0502'!$M22/(0.25*(9-'[22] HAUG0502'!$F22)))/'[22] HAUG0502'!$A22</f>
        <v>0.002828253968253968</v>
      </c>
      <c r="Y21" s="7">
        <f>0.01*('[23]HAUG1902'!$M22/(0.25*(9-'[23]HAUG1902'!$F22)))/'[23]HAUG1902'!$A22</f>
        <v>0.0031582222222222224</v>
      </c>
      <c r="Z21" s="7">
        <f>0.01*('[24]HSEP0202'!$M22/(0.25*(9-'[24]HSEP0202'!$F22)))/'[24]HSEP0202'!$A22</f>
        <v>0.0020688888888888888</v>
      </c>
      <c r="AA21" s="7">
        <f>0.01*('[25]HSEP1602'!$M22/(0.25*(9-'[25]HSEP1602'!$F22)))/'[25]HSEP1602'!$A22</f>
        <v>0.0007813333333333333</v>
      </c>
      <c r="AB21" s="7">
        <f>0.01*('[26]H30SEP02'!$M22/(0.25*(9-'[26]H30SEP02'!$F22)))/'[26]H30SEP02'!$A22</f>
        <v>0.002276666666666667</v>
      </c>
    </row>
    <row r="22" spans="2:28" ht="12">
      <c r="B22" s="5" t="s">
        <v>12</v>
      </c>
      <c r="C22" s="7">
        <f>0.01*('[1]HOCT1501'!$M23/(0.25*(9-'[1]HOCT1501'!$F23)))/'[1]HOCT1501'!$A23</f>
        <v>0.0014692063492063492</v>
      </c>
      <c r="D22" s="7">
        <f>0.01*('[2]HOCT2901  '!$M23/(0.25*(9-'[2]HOCT2901  '!$F23)))/'[2]HOCT2901  '!$A23</f>
        <v>0.0016634920634920633</v>
      </c>
      <c r="E22" s="7">
        <f>0.01*('[3]HNOV1201  )'!$M23/(0.25*(9-'[3]HNOV1201  )'!$F23)))/'[3]HNOV1201  )'!$A23</f>
        <v>0.0025374603174603176</v>
      </c>
      <c r="F22" s="7">
        <f>0.01*('[4]HNOV2601 '!$M23/(0.25*(9-'[4]HNOV2601 '!$F23)))/'[4]HNOV2601 '!$A23</f>
        <v>0.0030504761904761907</v>
      </c>
      <c r="G22" s="7">
        <f>0.01*('[5]HDEC1001'!$M23/(0.25*(9-'[5]HDEC1001'!$F23)))/'[5]HDEC1001'!$A23</f>
        <v>0.0011612698412698413</v>
      </c>
      <c r="H22" s="7">
        <f>0.01*('[6]HDEC2401'!$M23/(0.25*(9-'[6]HDEC2401'!$F23)))/'[6]HDEC2401'!$A23</f>
        <v>0.0012999999999999997</v>
      </c>
      <c r="I22" s="7">
        <f>0.01*('[7]HJAN0902'!$M23/(0.25*(9-'[7]HJAN0902'!$F23)))/'[7]HJAN0902'!$A23</f>
        <v>0.0005408333333333334</v>
      </c>
      <c r="J22" s="7">
        <f>0.01*('[8]HJAN2102 '!$M23/(0.25*(9-'[8]HJAN2102 '!$F23)))/'[8]HJAN2102 '!$A23</f>
        <v>0.001857037037037037</v>
      </c>
      <c r="K22" s="7">
        <f>0.01*('[9]HFEB0402'!$M23/(0.25*(9-'[9]HFEB0402'!$F23)))/'[9]HFEB0402'!$A23</f>
        <v>0.0009653968253968255</v>
      </c>
      <c r="L22" s="7">
        <f>0.01*('[10]HFEB1802'!$M23/(0.25*(9-'[10]HFEB1802'!$F23)))/'[10]HFEB1802'!$A23</f>
        <v>0.0007628571428571429</v>
      </c>
      <c r="M22" s="7">
        <f>0.01*('[11]HMAR0402  '!$M23/(0.25*(9-'[11]HMAR0402  '!$F23)))/'[11]HMAR0402  '!$A23</f>
        <v>0.0011762962962962964</v>
      </c>
      <c r="N22" s="7">
        <f>0.01*('[12]HMAR1802'!$M23/(0.25*(9-'[12]HMAR1802'!$F23)))/'[12]HMAR1802'!$A23</f>
        <v>0.001941388888888889</v>
      </c>
      <c r="O22" s="7">
        <f>0.01*('[13]HAPR0102'!$M23/(0.25*(9-'[13]HAPR0102'!$F23)))/'[13]HAPR0102'!$A23</f>
        <v>0.0011681481481481482</v>
      </c>
      <c r="P22" s="7">
        <f>0.01*('[14]HAPR1502  '!$M23/(0.25*(9-'[14]HAPR1502  '!$F23)))/'[14]HAPR1502  '!$A23</f>
        <v>0.001305982905982906</v>
      </c>
      <c r="Q22" s="7">
        <f>0.01*('[15]HAPR2902'!$M23/(0.25*(9-'[15]HAPR2902'!$F23)))/'[15]HAPR2902'!$A23</f>
        <v>0.001687936507936508</v>
      </c>
      <c r="R22" s="7">
        <f>0.01*('[16]HMAY1302 '!$M23/(0.25*(9-'[16]HMAY1302 '!$F23)))/'[16]HMAY1302 '!$A23</f>
        <v>0.0026495238095238095</v>
      </c>
      <c r="S22" s="7">
        <f>0.01*('[17]HMAY2702'!$M23/(0.25*(9-'[17]HMAY2702'!$F23)))/'[17]HMAY2702'!$A23</f>
        <v>0.002158730158730159</v>
      </c>
      <c r="T22" s="7">
        <f>0.01*('[18]HJUN1002'!$M23/(0.25*(9-'[18]HJUN1002'!$F23)))/'[18]HJUN1002'!$A23</f>
        <v>0.002824444444444445</v>
      </c>
      <c r="U22" s="7">
        <f>0.01*('[19]HJUN2402'!$M23/(0.25*(9-'[19]HJUN2402'!$F23)))/'[19]HJUN2402'!$A23</f>
        <v>0.001213925925925926</v>
      </c>
      <c r="V22" s="7">
        <f>0.01*('[20]HJUL802'!$M23/(0.25*(9-'[20]HJUL802'!$F23)))/'[20]HJUL802'!$A23</f>
        <v>0.0034369230769230766</v>
      </c>
      <c r="W22" s="7">
        <f>0.01*('[21]HJUL2202'!$M23/(0.25*(9-'[21]HJUL2202'!$F23)))/'[21]HJUL2202'!$A23</f>
        <v>0.0023114285714285715</v>
      </c>
      <c r="X22" s="7">
        <f>0.01*('[22] HAUG0502'!$M23/(0.25*(9-'[22] HAUG0502'!$F23)))/'[22] HAUG0502'!$A23</f>
        <v>0.002955555555555556</v>
      </c>
      <c r="Y22" s="7">
        <f>0.01*('[23]HAUG1902'!$M23/(0.25*(9-'[23]HAUG1902'!$F23)))/'[23]HAUG1902'!$A23</f>
        <v>0.0006425396825396826</v>
      </c>
      <c r="Z22" s="7">
        <f>0.01*('[24]HSEP0202'!$M23/(0.25*(9-'[24]HSEP0202'!$F23)))/'[24]HSEP0202'!$A23</f>
        <v>0.0009187301587301589</v>
      </c>
      <c r="AA22" s="7">
        <f>0.01*('[25]HSEP1602'!$M23/(0.25*(9-'[25]HSEP1602'!$F23)))/'[25]HSEP1602'!$A23</f>
        <v>0.0016622222222222223</v>
      </c>
      <c r="AB22" s="7">
        <f>0.01*('[26]H30SEP02'!$M23/(0.25*(9-'[26]H30SEP02'!$F23)))/'[26]H30SEP02'!$A23</f>
        <v>0.0018464957264957263</v>
      </c>
    </row>
    <row r="23" spans="2:28" ht="12">
      <c r="B23" s="5" t="s">
        <v>13</v>
      </c>
      <c r="C23" s="7">
        <f>0.01*('[1]HOCT1501'!$M24/(0.25*(9-'[1]HOCT1501'!$F24)))/'[1]HOCT1501'!$A24</f>
        <v>0.0006349206349206349</v>
      </c>
      <c r="D23" s="7">
        <f>0.01*('[2]HOCT2901  '!$M24/(0.25*(9-'[2]HOCT2901  '!$F24)))/'[2]HOCT2901  '!$A24</f>
        <v>0.0008089285714285714</v>
      </c>
      <c r="E23" s="7">
        <f>0.01*('[3]HNOV1201  )'!$M24/(0.25*(9-'[3]HNOV1201  )'!$F24)))/'[3]HNOV1201  )'!$A24</f>
        <v>0.0015673015873015875</v>
      </c>
      <c r="F23" s="7">
        <f>0.01*('[4]HNOV2601 '!$M24/(0.25*(9-'[4]HNOV2601 '!$F24)))/'[4]HNOV2601 '!$A24</f>
        <v>0.002255555555555556</v>
      </c>
      <c r="G23" s="7">
        <f>0.01*('[5]HDEC1001'!$M24/(0.25*(9-'[5]HDEC1001'!$F24)))/'[5]HDEC1001'!$A24</f>
        <v>0.0010526984126984127</v>
      </c>
      <c r="H23" s="7">
        <f>0.01*('[6]HDEC2401'!$M24/(0.25*(9-'[6]HDEC2401'!$F24)))/'[6]HDEC2401'!$A24</f>
        <v>0.004812698412698413</v>
      </c>
      <c r="I23" s="7">
        <f>0.01*('[7]HJAN0902'!$M24/(0.25*(9-'[7]HJAN0902'!$F24)))/'[7]HJAN0902'!$A24</f>
        <v>0.003818888888888889</v>
      </c>
      <c r="J23" s="7">
        <f>0.01*('[8]HJAN2102 '!$M24/(0.25*(9-'[8]HJAN2102 '!$F24)))/'[8]HJAN2102 '!$A24</f>
        <v>0.0009807407407407408</v>
      </c>
      <c r="K23" s="7">
        <f>0.01*('[9]HFEB0402'!$M24/(0.25*(9-'[9]HFEB0402'!$F24)))/'[9]HFEB0402'!$A24</f>
        <v>0.004736507936507936</v>
      </c>
      <c r="L23" s="7">
        <f>0.01*('[10]HFEB1802'!$M24/(0.25*(9-'[10]HFEB1802'!$F24)))/'[10]HFEB1802'!$A24</f>
        <v>0.002561904761904762</v>
      </c>
      <c r="M23" s="7">
        <f>0.01*('[11]HMAR0402  '!$M24/(0.25*(9-'[11]HMAR0402  '!$F24)))/'[11]HMAR0402  '!$A24</f>
        <v>0.0014776296296296297</v>
      </c>
      <c r="N23" s="7">
        <f>0.01*('[12]HMAR1802'!$M24/(0.25*(9-'[12]HMAR1802'!$F24)))/'[12]HMAR1802'!$A24</f>
        <v>0.0022744444444444444</v>
      </c>
      <c r="O23" s="7">
        <f>0.01*('[13]HAPR0102'!$M24/(0.25*(9-'[13]HAPR0102'!$F24)))/'[13]HAPR0102'!$A24</f>
        <v>0.0006366666666666667</v>
      </c>
      <c r="P23" s="7">
        <f>0.01*('[14]HAPR1502  '!$M24/(0.25*(9-'[14]HAPR1502  '!$F24)))/'[14]HAPR1502  '!$A24</f>
        <v>0.0006290598290598291</v>
      </c>
      <c r="Q23" s="7">
        <f>0.01*('[15]HAPR2902'!$M24/(0.25*(9-'[15]HAPR2902'!$F24)))/'[15]HAPR2902'!$A24</f>
        <v>0.0007336507936507936</v>
      </c>
      <c r="R23" s="7">
        <f>0.01*('[16]HMAY1302 '!$M24/(0.25*(9-'[16]HMAY1302 '!$F24)))/'[16]HMAY1302 '!$A24</f>
        <v>0.0008892063492063493</v>
      </c>
      <c r="S23" s="7">
        <f>0.01*('[17]HMAY2702'!$M24/(0.25*(9-'[17]HMAY2702'!$F24)))/'[17]HMAY2702'!$A24</f>
        <v>0.001210793650793651</v>
      </c>
      <c r="T23" s="7">
        <f>0.01*('[18]HJUN1002'!$M24/(0.25*(9-'[18]HJUN1002'!$F24)))/'[18]HJUN1002'!$A24</f>
        <v>0.0011603174603174603</v>
      </c>
      <c r="U23" s="7">
        <f>0.01*('[19]HJUN2402'!$M24/(0.25*(9-'[19]HJUN2402'!$F24)))/'[19]HJUN2402'!$A24</f>
        <v>0.0014728888888888888</v>
      </c>
      <c r="V23" s="7">
        <f>0.01*('[20]HJUL802'!$M24/(0.25*(9-'[20]HJUL802'!$F24)))/'[20]HJUL802'!$A24</f>
        <v>0.0021114529914529915</v>
      </c>
      <c r="W23" s="7">
        <f>0.01*('[21]HJUL2202'!$M24/(0.25*(9-'[21]HJUL2202'!$F24)))/'[21]HJUL2202'!$A24</f>
        <v>0.002144761904761905</v>
      </c>
      <c r="X23" s="7">
        <f>0.01*('[22] HAUG0502'!$M24/(0.25*(9-'[22] HAUG0502'!$F24)))/'[22] HAUG0502'!$A24</f>
        <v>0.003041904761904762</v>
      </c>
      <c r="Y23" s="7">
        <f>0.01*('[23]HAUG1902'!$M24/(0.25*(9-'[23]HAUG1902'!$F24)))/'[23]HAUG1902'!$A24</f>
        <v>0.003150793650793651</v>
      </c>
      <c r="Z23" s="7">
        <f>0.01*('[24]HSEP0202'!$M24/(0.25*(9-'[24]HSEP0202'!$F24)))/'[24]HSEP0202'!$A24</f>
        <v>0.0012990476190476187</v>
      </c>
      <c r="AA23" s="7">
        <f>0.01*('[25]HSEP1602'!$M24/(0.25*(9-'[25]HSEP1602'!$F24)))/'[25]HSEP1602'!$A24</f>
        <v>0.0009594074074074073</v>
      </c>
      <c r="AB23" s="7">
        <f>0.01*('[26]H30SEP02'!$M24/(0.25*(9-'[26]H30SEP02'!$F24)))/'[26]H30SEP02'!$A24</f>
        <v>0.001368205128205128</v>
      </c>
    </row>
    <row r="24" spans="2:28" ht="12">
      <c r="B24" s="5" t="s">
        <v>14</v>
      </c>
      <c r="C24" s="7">
        <f>0.01*('[1]HOCT1501'!$M25/(0.25*(9-'[1]HOCT1501'!$F25)))/'[1]HOCT1501'!$A25</f>
        <v>0.0047381196581196584</v>
      </c>
      <c r="D24" s="7">
        <f>0.01*('[2]HOCT2901  '!$M25/(0.25*(9-'[2]HOCT2901  '!$F25)))/'[2]HOCT2901  '!$A25</f>
        <v>0.0023784126984126987</v>
      </c>
      <c r="E24" s="7">
        <f>0.01*('[3]HNOV1201  )'!$M25/(0.25*(9-'[3]HNOV1201  )'!$F25)))/'[3]HNOV1201  )'!$A25</f>
        <v>0.00523936507936508</v>
      </c>
      <c r="F24" s="7">
        <f>0.01*('[4]HNOV2601 '!$M25/(0.25*(9-'[4]HNOV2601 '!$F25)))/'[4]HNOV2601 '!$A25</f>
        <v>0.002619259259259259</v>
      </c>
      <c r="G24" s="7">
        <f>0.01*('[5]HDEC1001'!$M25/(0.25*(9-'[5]HDEC1001'!$F25)))/'[5]HDEC1001'!$A25</f>
        <v>0.0015952136752136752</v>
      </c>
      <c r="H24" s="7">
        <f>0.01*('[6]HDEC2401'!$M25/(0.25*(9-'[6]HDEC2401'!$F25)))/'[6]HDEC2401'!$A25</f>
        <v>0.002804166666666667</v>
      </c>
      <c r="I24" s="7">
        <f>0.01*('[7]HJAN0902'!$M25/(0.25*(9-'[7]HJAN0902'!$F25)))/'[7]HJAN0902'!$A25</f>
        <v>0.0018586666666666667</v>
      </c>
      <c r="J24" s="7">
        <f>0.01*('[8]HJAN2102 '!$M25/(0.25*(9-'[8]HJAN2102 '!$F25)))/'[8]HJAN2102 '!$A25</f>
        <v>0.0038707070707070714</v>
      </c>
      <c r="K24" s="7">
        <f>0.01*('[9]HFEB0402'!$M25/(0.25*(9-'[9]HFEB0402'!$F25)))/'[9]HFEB0402'!$A25</f>
        <v>0.003912</v>
      </c>
      <c r="L24" s="7">
        <f>0.01*('[10]HFEB1802'!$M25/(0.25*(9-'[10]HFEB1802'!$F25)))/'[10]HFEB1802'!$A25</f>
        <v>0.005331428571428572</v>
      </c>
      <c r="M24" s="7">
        <f>0.01*('[11]HMAR0402  '!$M25/(0.25*(9-'[11]HMAR0402  '!$F25)))/'[11]HMAR0402  '!$A25</f>
        <v>0.005102222222222222</v>
      </c>
      <c r="N24" s="7">
        <f>0.01*('[12]HMAR1802'!$M25/(0.25*(9-'[12]HMAR1802'!$F25)))/'[12]HMAR1802'!$A25</f>
        <v>0.004898611111111111</v>
      </c>
      <c r="O24" s="7">
        <f>0.01*('[13]HAPR0102'!$M25/(0.25*(9-'[13]HAPR0102'!$F25)))/'[13]HAPR0102'!$A25</f>
        <v>0.004072380952380952</v>
      </c>
      <c r="P24" s="7">
        <f>0.01*('[14]HAPR1502  '!$M25/(0.25*(9-'[14]HAPR1502  '!$F25)))/'[14]HAPR1502  '!$A25</f>
        <v>0.006425730994152046</v>
      </c>
      <c r="Q24" s="7">
        <f>0.01*('[15]HAPR2902'!$M25/(0.25*(9-'[15]HAPR2902'!$F25)))/'[15]HAPR2902'!$A25</f>
        <v>0.007279444444444444</v>
      </c>
      <c r="R24" s="7">
        <f>0.01*('[16]HMAY1302 '!$M25/(0.25*(9-'[16]HMAY1302 '!$F25)))/'[16]HMAY1302 '!$A25</f>
        <v>0.0134425</v>
      </c>
      <c r="S24" s="7">
        <f>0.01*('[17]HMAY2702'!$M25/(0.25*(9-'[17]HMAY2702'!$F25)))/'[17]HMAY2702'!$A25</f>
        <v>0.01080740740740741</v>
      </c>
      <c r="T24" s="7">
        <f>0.01*('[18]HJUN1002'!$M25/(0.25*(9-'[18]HJUN1002'!$F25)))/'[18]HJUN1002'!$A25</f>
        <v>0.004905481481481482</v>
      </c>
      <c r="U24" s="7">
        <f>0.01*('[19]HJUN2402'!$M25/(0.25*(9-'[19]HJUN2402'!$F25)))/'[19]HJUN2402'!$A25</f>
        <v>0.004251481481481481</v>
      </c>
      <c r="V24" s="7">
        <f>0.01*('[20]HJUL802'!$M25/(0.25*(9-'[20]HJUL802'!$F25)))/'[20]HJUL802'!$A25</f>
        <v>0.006346944444444445</v>
      </c>
      <c r="W24" s="7">
        <f>0.01*('[21]HJUL2202'!$M25/(0.25*(9-'[21]HJUL2202'!$F25)))/'[21]HJUL2202'!$A25</f>
        <v>0.005832478632478632</v>
      </c>
      <c r="X24" s="7">
        <f>0.01*('[22] HAUG0502'!$M25/(0.25*(9-'[22] HAUG0502'!$F25)))/'[22] HAUG0502'!$A25</f>
        <v>0.010720952380952383</v>
      </c>
      <c r="Y24" s="7">
        <f>0.01*('[23]HAUG1902'!$M25/(0.25*(9-'[23]HAUG1902'!$F25)))/'[23]HAUG1902'!$A25</f>
        <v>0.005102814814814815</v>
      </c>
      <c r="Z24" s="7">
        <f>0.01*('[24]HSEP0202'!$M25/(0.25*(9-'[24]HSEP0202'!$F25)))/'[24]HSEP0202'!$A25</f>
        <v>0.0031866666666666666</v>
      </c>
      <c r="AA24" s="7">
        <f>0.01*('[25]HSEP1602'!$M25/(0.25*(9-'[25]HSEP1602'!$F25)))/'[25]HSEP1602'!$A25</f>
        <v>0.005439703703703704</v>
      </c>
      <c r="AB24" s="7">
        <f>0.01*('[26]H30SEP02'!$M25/(0.25*(9-'[26]H30SEP02'!$F25)))/'[26]H30SEP02'!$A25</f>
        <v>0.013525252525252525</v>
      </c>
    </row>
    <row r="25" spans="2:28" ht="12">
      <c r="B25" s="5" t="s">
        <v>15</v>
      </c>
      <c r="C25" s="7">
        <f>0.01*('[1]HOCT1501'!$M26/(0.25*(9-'[1]HOCT1501'!$F26)))/'[1]HOCT1501'!$A26</f>
        <v>0.00133982905982906</v>
      </c>
      <c r="D25" s="7">
        <f>0.01*('[2]HOCT2901  '!$M26/(0.25*(9-'[2]HOCT2901  '!$F26)))/'[2]HOCT2901  '!$A26</f>
        <v>0.0014391111111111113</v>
      </c>
      <c r="E25" s="7">
        <f>0.01*('[3]HNOV1201  )'!$M26/(0.25*(9-'[3]HNOV1201  )'!$F26)))/'[3]HNOV1201  )'!$A26</f>
        <v>0.0003760683760683761</v>
      </c>
      <c r="F25" s="7">
        <f>0.01*('[4]HNOV2601 '!$M26/(0.25*(9-'[4]HNOV2601 '!$F26)))/'[4]HNOV2601 '!$A26</f>
        <v>0.0007448888888888889</v>
      </c>
      <c r="G25" s="7">
        <f>0.01*('[5]HDEC1001'!$M26/(0.25*(9-'[5]HDEC1001'!$F26)))/'[5]HDEC1001'!$A26</f>
        <v>0.004765128205128205</v>
      </c>
      <c r="H25" s="7">
        <f>0.01*('[6]HDEC2401'!$M26/(0.25*(9-'[6]HDEC2401'!$F26)))/'[6]HDEC2401'!$A26</f>
        <v>0.00181</v>
      </c>
      <c r="I25" s="7">
        <f>0.01*('[7]HJAN0902'!$M26/(0.25*(9-'[7]HJAN0902'!$F26)))/'[7]HJAN0902'!$A26</f>
        <v>0.004790222222222223</v>
      </c>
      <c r="J25" s="7">
        <f>0.01*('[8]HJAN2102 '!$M26/(0.25*(9-'[8]HJAN2102 '!$F26)))/'[8]HJAN2102 '!$A26</f>
        <v>0.003808484848484849</v>
      </c>
      <c r="K25" s="7">
        <f>0.01*('[9]HFEB0402'!$M26/(0.25*(9-'[9]HFEB0402'!$F26)))/'[9]HFEB0402'!$A26</f>
        <v>0.0012694444444444444</v>
      </c>
      <c r="L25" s="7">
        <f>0.01*('[10]HFEB1802'!$M26/(0.25*(9-'[10]HFEB1802'!$F26)))/'[10]HFEB1802'!$A26</f>
        <v>0.0005707936507936508</v>
      </c>
      <c r="M25" s="7">
        <f>0.01*('[11]HMAR0402  '!$M26/(0.25*(9-'[11]HMAR0402  '!$F26)))/'[11]HMAR0402  '!$A26</f>
        <v>0.0007111111111111111</v>
      </c>
      <c r="N25" s="7">
        <f>0.01*('[12]HMAR1802'!$M26/(0.25*(9-'[12]HMAR1802'!$F26)))/'[12]HMAR1802'!$A26</f>
        <v>0.0007773737373737373</v>
      </c>
      <c r="O25" s="7">
        <f>0.01*('[13]HAPR0102'!$M26/(0.25*(9-'[13]HAPR0102'!$F26)))/'[13]HAPR0102'!$A26</f>
        <v>0.0006094117647058824</v>
      </c>
      <c r="P25" s="7">
        <f>0.01*('[14]HAPR1502  '!$M26/(0.25*(9-'[14]HAPR1502  '!$F26)))/'[14]HAPR1502  '!$A26</f>
        <v>8.666666666666667E-05</v>
      </c>
      <c r="Q25" s="7">
        <f>0.01*('[15]HAPR2902'!$M26/(0.25*(9-'[15]HAPR2902'!$F26)))/'[15]HAPR2902'!$A26</f>
        <v>0.00557047619047619</v>
      </c>
      <c r="R25" s="7">
        <f>0.01*('[16]HMAY1302 '!$M26/(0.25*(9-'[16]HMAY1302 '!$F26)))/'[16]HMAY1302 '!$A26</f>
        <v>0.0028148148148148147</v>
      </c>
      <c r="S25" s="7">
        <f>0.01*('[17]HMAY2702'!$M26/(0.25*(9-'[17]HMAY2702'!$F26)))/'[17]HMAY2702'!$A26</f>
        <v>0.0023051851851851853</v>
      </c>
      <c r="T25" s="7">
        <f>0.01*('[18]HJUN1002'!$M26/(0.25*(9-'[18]HJUN1002'!$F26)))/'[18]HJUN1002'!$A26</f>
        <v>0.002085811965811966</v>
      </c>
      <c r="U25" s="7">
        <f>0.01*('[19]HJUN2402'!$M26/(0.25*(9-'[19]HJUN2402'!$F26)))/'[19]HJUN2402'!$A26</f>
        <v>0.003498962962962963</v>
      </c>
      <c r="V25" s="7">
        <f>0.01*('[20]HJUL802'!$M26/(0.25*(9-'[20]HJUL802'!$F26)))/'[20]HJUL802'!$A26</f>
        <v>0.0025815873015873013</v>
      </c>
      <c r="W25" s="7">
        <f>0.01*('[21]HJUL2202'!$M26/(0.25*(9-'[21]HJUL2202'!$F26)))/'[21]HJUL2202'!$A26</f>
        <v>0.008236825396825397</v>
      </c>
      <c r="X25" s="7">
        <f>0.01*('[22] HAUG0502'!$M26/(0.25*(9-'[22] HAUG0502'!$F26)))/'[22] HAUG0502'!$A26</f>
        <v>0.006502222222222221</v>
      </c>
      <c r="Y25" s="7">
        <f>0.01*('[23]HAUG1902'!$M26/(0.25*(9-'[23]HAUG1902'!$F26)))/'[23]HAUG1902'!$A26</f>
        <v>0.0019976470588235293</v>
      </c>
      <c r="Z25" s="7">
        <f>0.01*('[24]HSEP0202'!$M26/(0.25*(9-'[24]HSEP0202'!$F26)))/'[24]HSEP0202'!$A26</f>
        <v>0.0016461538461538462</v>
      </c>
      <c r="AA25" s="7">
        <f>0.01*('[25]HSEP1602'!$M26/(0.25*(9-'[25]HSEP1602'!$F26)))/'[25]HSEP1602'!$A26</f>
        <v>0.0007025641025641027</v>
      </c>
      <c r="AB25" s="7">
        <f>0.01*('[26]H30SEP02'!$M26/(0.25*(9-'[26]H30SEP02'!$F26)))/'[26]H30SEP02'!$A26</f>
        <v>0.00195968253968254</v>
      </c>
    </row>
    <row r="26" spans="2:28" ht="12">
      <c r="B26" s="5" t="s">
        <v>16</v>
      </c>
      <c r="C26" s="7">
        <f>0.01*('[1]HOCT1501'!$M27/(0.25*(9-'[1]HOCT1501'!$F27)))/'[1]HOCT1501'!$A27</f>
        <v>0.0006749206349206349</v>
      </c>
      <c r="D26" s="7">
        <f>0.01*('[2]HOCT2901  '!$M27/(0.25*(9-'[2]HOCT2901  '!$F27)))/'[2]HOCT2901  '!$A27</f>
        <v>0.000777777777777778</v>
      </c>
      <c r="E26" s="7">
        <f>0.01*('[3]HNOV1201  )'!$M27/(0.25*(9-'[3]HNOV1201  )'!$F27)))/'[3]HNOV1201  )'!$A27</f>
        <v>0.0006441269841269841</v>
      </c>
      <c r="F26" s="7">
        <f>0.01*('[4]HNOV2601 '!$M27/(0.25*(9-'[4]HNOV2601 '!$F27)))/'[4]HNOV2601 '!$A27</f>
        <v>0.0011525925925925926</v>
      </c>
      <c r="G26" s="7">
        <f>0.01*('[5]HDEC1001'!$M27/(0.25*(9-'[5]HDEC1001'!$F27)))/'[5]HDEC1001'!$A27</f>
        <v>0.0009798290598290599</v>
      </c>
      <c r="H26" s="7">
        <f>0.01*('[6]HDEC2401'!$M27/(0.25*(9-'[6]HDEC2401'!$F27)))/'[6]HDEC2401'!$A27</f>
        <v>0.001051111111111111</v>
      </c>
      <c r="I26" s="7">
        <f>0.01*('[7]HJAN0902'!$M27/(0.25*(9-'[7]HJAN0902'!$F27)))/'[7]HJAN0902'!$A27</f>
        <v>0.0003419047619047619</v>
      </c>
      <c r="J26" s="7">
        <f>0.01*('[8]HJAN2102 '!$M27/(0.25*(9-'[8]HJAN2102 '!$F27)))/'[8]HJAN2102 '!$A27</f>
        <v>0.0015525925925925926</v>
      </c>
      <c r="K26" s="7">
        <f>0.01*('[9]HFEB0402'!$M27/(0.25*(9-'[9]HFEB0402'!$F27)))/'[9]HFEB0402'!$A27</f>
        <v>0.000982814814814815</v>
      </c>
      <c r="L26" s="7">
        <f>0.01*('[10]HFEB1802'!$M27/(0.25*(9-'[10]HFEB1802'!$F27)))/'[10]HFEB1802'!$A27</f>
        <v>0.0007980952380952382</v>
      </c>
      <c r="M26" s="7">
        <f>0.01*('[11]HMAR0402  '!$M27/(0.25*(9-'[11]HMAR0402  '!$F27)))/'[11]HMAR0402  '!$A27</f>
        <v>0.0011202962962962963</v>
      </c>
      <c r="N26" s="7">
        <f>0.01*('[12]HMAR1802'!$M27/(0.25*(9-'[12]HMAR1802'!$F27)))/'[12]HMAR1802'!$A27</f>
        <v>0.0005564444444444445</v>
      </c>
      <c r="O26" s="7">
        <f>0.01*('[13]HAPR0102'!$M27/(0.25*(9-'[13]HAPR0102'!$F27)))/'[13]HAPR0102'!$A27</f>
        <v>0.00030188034188034183</v>
      </c>
      <c r="P26" s="7">
        <f>0.01*('[14]HAPR1502  '!$M27/(0.25*(9-'[14]HAPR1502  '!$F27)))/'[14]HAPR1502  '!$A27</f>
        <v>0.00056</v>
      </c>
      <c r="Q26" s="7">
        <f>0.01*('[15]HAPR2902'!$M27/(0.25*(9-'[15]HAPR2902'!$F27)))/'[15]HAPR2902'!$A27</f>
        <v>0.0008998290598290599</v>
      </c>
      <c r="R26" s="7">
        <f>0.01*('[16]HMAY1302 '!$M27/(0.25*(9-'[16]HMAY1302 '!$F27)))/'[16]HMAY1302 '!$A27</f>
        <v>0.004467851851851852</v>
      </c>
      <c r="S26" s="7">
        <f>0.01*('[17]HMAY2702'!$M27/(0.25*(9-'[17]HMAY2702'!$F27)))/'[17]HMAY2702'!$A27</f>
        <v>0.004956239316239317</v>
      </c>
      <c r="T26" s="7">
        <f>0.01*('[18]HJUN1002'!$M27/(0.25*(9-'[18]HJUN1002'!$F27)))/'[18]HJUN1002'!$A27</f>
        <v>0.0027844444444444444</v>
      </c>
      <c r="U26" s="7">
        <f>0.01*('[19]HJUN2402'!$M27/(0.25*(9-'[19]HJUN2402'!$F27)))/'[19]HJUN2402'!$A27</f>
        <v>0.0019140740740740741</v>
      </c>
      <c r="V26" s="7">
        <f>0.01*('[20]HJUL802'!$M27/(0.25*(9-'[20]HJUL802'!$F27)))/'[20]HJUL802'!$A27</f>
        <v>0.0027090598290598292</v>
      </c>
      <c r="W26" s="7">
        <f>0.01*('[21]HJUL2202'!$M27/(0.25*(9-'[21]HJUL2202'!$F27)))/'[21]HJUL2202'!$A27</f>
        <v>0.00195968253968254</v>
      </c>
      <c r="X26" s="7">
        <f>0.01*('[22] HAUG0502'!$M27/(0.25*(9-'[22] HAUG0502'!$F27)))/'[22] HAUG0502'!$A27</f>
        <v>0.0010819047619047618</v>
      </c>
      <c r="Y26" s="7">
        <f>0.01*('[23]HAUG1902'!$M27/(0.25*(9-'[23]HAUG1902'!$F27)))/'[23]HAUG1902'!$A27</f>
        <v>0.0014548148148148148</v>
      </c>
      <c r="Z26" s="7">
        <f>0.01*('[24]HSEP0202'!$M27/(0.25*(9-'[24]HSEP0202'!$F27)))/'[24]HSEP0202'!$A27</f>
        <v>0.00066</v>
      </c>
      <c r="AA26" s="7">
        <f>0.01*('[25]HSEP1602'!$M27/(0.25*(9-'[25]HSEP1602'!$F27)))/'[25]HSEP1602'!$A27</f>
        <v>0.0003511111111111112</v>
      </c>
      <c r="AB26" s="7">
        <f>0.01*('[26]H30SEP02'!$M27/(0.25*(9-'[26]H30SEP02'!$F27)))/'[26]H30SEP02'!$A27</f>
        <v>0.0016744444444444443</v>
      </c>
    </row>
    <row r="27" spans="2:28" ht="12">
      <c r="B27" s="5" t="s">
        <v>17</v>
      </c>
      <c r="C27" s="7">
        <f>0.01*('[1]HOCT1501'!$M28/(0.25*(9-'[1]HOCT1501'!$F28)))/'[1]HOCT1501'!$A28</f>
        <v>0.0013177777777777777</v>
      </c>
      <c r="D27" s="7">
        <f>0.01*('[2]HOCT2901  '!$M28/(0.25*(9-'[2]HOCT2901  '!$F28)))/'[2]HOCT2901  '!$A28</f>
        <v>0.0022898412698412695</v>
      </c>
      <c r="E27" s="7">
        <f>0.01*('[3]HNOV1201  )'!$M28/(0.25*(9-'[3]HNOV1201  )'!$F28)))/'[3]HNOV1201  )'!$A28</f>
        <v>0.0024419047619047623</v>
      </c>
      <c r="F27" s="7">
        <f>0.01*('[4]HNOV2601 '!$M28/(0.25*(9-'[4]HNOV2601 '!$F28)))/'[4]HNOV2601 '!$A28</f>
        <v>0.0016714074074074073</v>
      </c>
      <c r="G27" s="7">
        <f>0.01*('[5]HDEC1001'!$M28/(0.25*(9-'[5]HDEC1001'!$F28)))/'[5]HDEC1001'!$A28</f>
        <v>0.0021924786324786327</v>
      </c>
      <c r="H27" s="7">
        <f>0.01*('[6]HDEC2401'!$M28/(0.25*(9-'[6]HDEC2401'!$F28)))/'[6]HDEC2401'!$A28</f>
        <v>0.0036213888888888893</v>
      </c>
      <c r="I27" s="7">
        <f>0.01*('[7]HJAN0902'!$M28/(0.25*(9-'[7]HJAN0902'!$F28)))/'[7]HJAN0902'!$A28</f>
        <v>0.005645079365079366</v>
      </c>
      <c r="J27" s="7">
        <f>0.01*('[8]HJAN2102 '!$M28/(0.25*(9-'[8]HJAN2102 '!$F28)))/'[8]HJAN2102 '!$A28</f>
        <v>0.004483703703703704</v>
      </c>
      <c r="K27" s="7">
        <f>0.01*('[9]HFEB0402'!$M28/(0.25*(9-'[9]HFEB0402'!$F28)))/'[9]HFEB0402'!$A28</f>
        <v>0.005037333333333335</v>
      </c>
      <c r="L27" s="7">
        <f>0.01*('[10]HFEB1802'!$M28/(0.25*(9-'[10]HFEB1802'!$F28)))/'[10]HFEB1802'!$A28</f>
        <v>0.005736507936507936</v>
      </c>
      <c r="M27" s="7">
        <f>0.01*('[11]HMAR0402  '!$M28/(0.25*(9-'[11]HMAR0402  '!$F28)))/'[11]HMAR0402  '!$A28</f>
        <v>0.005826962962962963</v>
      </c>
      <c r="N27" s="7">
        <f>0.01*('[12]HMAR1802'!$M28/(0.25*(9-'[12]HMAR1802'!$F28)))/'[12]HMAR1802'!$A28</f>
        <v>0.0023706666666666663</v>
      </c>
      <c r="O27" s="7">
        <f>0.01*('[13]HAPR0102'!$M28/(0.25*(9-'[13]HAPR0102'!$F28)))/'[13]HAPR0102'!$A28</f>
        <v>0.0014875213675213676</v>
      </c>
      <c r="P27" s="7">
        <f>0.01*('[14]HAPR1502  '!$M28/(0.25*(9-'[14]HAPR1502  '!$F28)))/'[14]HAPR1502  '!$A28</f>
        <v>0.001091965811965812</v>
      </c>
      <c r="Q27" s="7">
        <f>0.01*('[15]HAPR2902'!$M28/(0.25*(9-'[15]HAPR2902'!$F28)))/'[15]HAPR2902'!$A28</f>
        <v>0.001038974358974359</v>
      </c>
      <c r="R27" s="7">
        <f>0.01*('[16]HMAY1302 '!$M28/(0.25*(9-'[16]HMAY1302 '!$F28)))/'[16]HMAY1302 '!$A28</f>
        <v>0.0009351111111111112</v>
      </c>
      <c r="S27" s="7">
        <f>0.01*('[17]HMAY2702'!$M28/(0.25*(9-'[17]HMAY2702'!$F28)))/'[17]HMAY2702'!$A28</f>
        <v>0.0009039316239316241</v>
      </c>
      <c r="T27" s="7">
        <f>0.01*('[18]HJUN1002'!$M28/(0.25*(9-'[18]HJUN1002'!$F28)))/'[18]HJUN1002'!$A28</f>
        <v>0.001142857142857143</v>
      </c>
      <c r="U27" s="7">
        <f>0.01*('[19]HJUN2402'!$M28/(0.25*(9-'[19]HJUN2402'!$F28)))/'[19]HJUN2402'!$A28</f>
        <v>0.003251</v>
      </c>
      <c r="V27" s="7">
        <f>0.01*('[20]HJUL802'!$M28/(0.25*(9-'[20]HJUL802'!$F28)))/'[20]HJUL802'!$A28</f>
        <v>0.003856410256410256</v>
      </c>
      <c r="W27" s="7">
        <f>0.01*('[21]HJUL2202'!$M28/(0.25*(9-'[21]HJUL2202'!$F28)))/'[21]HJUL2202'!$A28</f>
        <v>0.0033860317460317466</v>
      </c>
      <c r="X27" s="7">
        <f>0.01*('[22] HAUG0502'!$M28/(0.25*(9-'[22] HAUG0502'!$F28)))/'[22] HAUG0502'!$A28</f>
        <v>0.01170920634920635</v>
      </c>
      <c r="Y27" s="7">
        <f>0.01*('[23]HAUG1902'!$M28/(0.25*(9-'[23]HAUG1902'!$F28)))/'[23]HAUG1902'!$A28</f>
        <v>0.0022029629629629626</v>
      </c>
      <c r="Z27" s="7">
        <f>0.01*('[24]HSEP0202'!$M28/(0.25*(9-'[24]HSEP0202'!$F28)))/'[24]HSEP0202'!$A28</f>
        <v>0.002386031746031746</v>
      </c>
      <c r="AA27" s="7">
        <f>0.01*('[25]HSEP1602'!$M28/(0.25*(9-'[25]HSEP1602'!$F28)))/'[25]HSEP1602'!$A28</f>
        <v>0.002721481481481482</v>
      </c>
      <c r="AB27" s="7">
        <f>0.01*('[26]H30SEP02'!$M28/(0.25*(9-'[26]H30SEP02'!$F28)))/'[26]H30SEP02'!$A28</f>
        <v>0.0029870370370370367</v>
      </c>
    </row>
    <row r="28" spans="2:28" ht="12">
      <c r="B28" s="5" t="s">
        <v>18</v>
      </c>
      <c r="C28" s="7">
        <f>0.01*('[1]HOCT1501'!$M29/(0.25*(9-'[1]HOCT1501'!$F29)))/'[1]HOCT1501'!$A29</f>
        <v>0.00282984126984127</v>
      </c>
      <c r="D28" s="7">
        <f>0.01*('[2]HOCT2901  '!$M29/(0.25*(9-'[2]HOCT2901  '!$F29)))/'[2]HOCT2901  '!$A29</f>
        <v>0.0013504761904761904</v>
      </c>
      <c r="E28" s="7">
        <f>0.01*('[3]HNOV1201  )'!$M29/(0.25*(9-'[3]HNOV1201  )'!$F29)))/'[3]HNOV1201  )'!$A29</f>
        <v>0.0006707936507936509</v>
      </c>
      <c r="F28" s="7">
        <f>0.01*('[4]HNOV2601 '!$M29/(0.25*(9-'[4]HNOV2601 '!$F29)))/'[4]HNOV2601 '!$A29</f>
        <v>0.002126984126984127</v>
      </c>
      <c r="G28" s="7">
        <f>0.01*('[5]HDEC1001'!$M29/(0.25*(9-'[5]HDEC1001'!$F29)))/'[5]HDEC1001'!$A29</f>
        <v>0.005714285714285714</v>
      </c>
      <c r="H28" s="7">
        <f>0.01*('[6]HDEC2401'!$M29/(0.25*(9-'[6]HDEC2401'!$F29)))/'[6]HDEC2401'!$A29</f>
        <v>0.0015841269841269845</v>
      </c>
      <c r="I28" s="7">
        <f>0.01*('[7]HJAN0902'!$M29/(0.25*(9-'[7]HJAN0902'!$F29)))/'[7]HJAN0902'!$A29</f>
        <v>0.002748611111111111</v>
      </c>
      <c r="J28" s="7">
        <f>0.01*('[8]HJAN2102 '!$M29/(0.25*(9-'[8]HJAN2102 '!$F29)))/'[8]HJAN2102 '!$A29</f>
        <v>0.0008507407407407409</v>
      </c>
      <c r="K28" s="7">
        <f>0.01*('[9]HFEB0402'!$M29/(0.25*(9-'[9]HFEB0402'!$F29)))/'[9]HFEB0402'!$A29</f>
        <v>0.0024444444444444444</v>
      </c>
      <c r="L28" s="7">
        <f>0.01*('[10]HFEB1802'!$M29/(0.25*(9-'[10]HFEB1802'!$F29)))/'[10]HFEB1802'!$A29</f>
        <v>0.0017834920634920636</v>
      </c>
      <c r="M28" s="7">
        <f>0.01*('[11]HMAR0402  '!$M29/(0.25*(9-'[11]HMAR0402  '!$F29)))/'[11]HMAR0402  '!$A29</f>
        <v>0.00314962962962963</v>
      </c>
      <c r="N28" s="7">
        <f>0.01*('[12]HMAR1802'!$M29/(0.25*(9-'[12]HMAR1802'!$F29)))/'[12]HMAR1802'!$A29</f>
        <v>0.0019727777777777777</v>
      </c>
      <c r="O28" s="7">
        <f>0.01*('[13]HAPR0102'!$M29/(0.25*(9-'[13]HAPR0102'!$F29)))/'[13]HAPR0102'!$A29</f>
        <v>0.004485925925925925</v>
      </c>
      <c r="P28" s="7">
        <f>0.01*('[14]HAPR1502  '!$M29/(0.25*(9-'[14]HAPR1502  '!$F29)))/'[14]HAPR1502  '!$A29</f>
        <v>0.0061442735042735045</v>
      </c>
      <c r="Q28" s="7">
        <f>0.01*('[15]HAPR2902'!$M29/(0.25*(9-'[15]HAPR2902'!$F29)))/'[15]HAPR2902'!$A29</f>
        <v>0.004254920634920635</v>
      </c>
      <c r="R28" s="7">
        <f>0.01*('[16]HMAY1302 '!$M29/(0.25*(9-'[16]HMAY1302 '!$F29)))/'[16]HMAY1302 '!$A29</f>
        <v>0.0011168253968253969</v>
      </c>
      <c r="S28" s="7">
        <f>0.01*('[17]HMAY2702'!$M29/(0.25*(9-'[17]HMAY2702'!$F29)))/'[17]HMAY2702'!$A29</f>
        <v>0.0028384126984126986</v>
      </c>
      <c r="T28" s="7">
        <f>0.01*('[18]HJUN1002'!$M29/(0.25*(9-'[18]HJUN1002'!$F29)))/'[18]HJUN1002'!$A29</f>
        <v>0.0031957142857142857</v>
      </c>
      <c r="U28" s="7">
        <f>0.01*('[19]HJUN2402'!$M29/(0.25*(9-'[19]HJUN2402'!$F29)))/'[19]HJUN2402'!$A29</f>
        <v>0.0017508148148148149</v>
      </c>
      <c r="V28" s="7">
        <f>0.01*('[20]HJUL802'!$M29/(0.25*(9-'[20]HJUL802'!$F29)))/'[20]HJUL802'!$A29</f>
        <v>0.0022143589743589746</v>
      </c>
      <c r="W28" s="7">
        <f>0.01*('[21]HJUL2202'!$M29/(0.25*(9-'[21]HJUL2202'!$F29)))/'[21]HJUL2202'!$A29</f>
        <v>0.0014285714285714286</v>
      </c>
      <c r="X28" s="7">
        <f>0.01*('[22] HAUG0502'!$M29/(0.25*(9-'[22] HAUG0502'!$F29)))/'[22] HAUG0502'!$A29</f>
        <v>0.002495873015873016</v>
      </c>
      <c r="Y28" s="7">
        <f>0.01*('[23]HAUG1902'!$M29/(0.25*(9-'[23]HAUG1902'!$F29)))/'[23]HAUG1902'!$A29</f>
        <v>0.0015419047619047621</v>
      </c>
      <c r="Z28" s="7">
        <f>0.01*('[24]HSEP0202'!$M29/(0.25*(9-'[24]HSEP0202'!$F29)))/'[24]HSEP0202'!$A29</f>
        <v>0.0005879365079365079</v>
      </c>
      <c r="AA28" s="7">
        <f>0.01*('[25]HSEP1602'!$M29/(0.25*(9-'[25]HSEP1602'!$F29)))/'[25]HSEP1602'!$A29</f>
        <v>0.0013365925925925928</v>
      </c>
      <c r="AB28" s="7">
        <f>0.01*('[26]H30SEP02'!$M29/(0.25*(9-'[26]H30SEP02'!$F29)))/'[26]H30SEP02'!$A29</f>
        <v>0.0013541880341880344</v>
      </c>
    </row>
    <row r="29" spans="2:28" ht="12">
      <c r="B29" s="5" t="s">
        <v>19</v>
      </c>
      <c r="C29" s="7">
        <f>0.01*('[1]HOCT1501'!$M30/(0.25*(9-'[1]HOCT1501'!$F30)))/'[1]HOCT1501'!$A30</f>
        <v>0.12174603174603175</v>
      </c>
      <c r="D29" s="7">
        <f>0.01*('[2]HOCT2901  '!$M30/(0.25*(9-'[2]HOCT2901  '!$F30)))/'[2]HOCT2901  '!$A30</f>
        <v>0.00046920634920634923</v>
      </c>
      <c r="E29" s="7">
        <f>0.01*('[3]HNOV1201  )'!$M30/(0.25*(9-'[3]HNOV1201  )'!$F30)))/'[3]HNOV1201  )'!$A30</f>
        <v>0.0003349206349206349</v>
      </c>
      <c r="F29" s="7">
        <f>0.01*('[4]HNOV2601 '!$M30/(0.25*(9-'[4]HNOV2601 '!$F30)))/'[4]HNOV2601 '!$A30</f>
        <v>0.0008276190476190476</v>
      </c>
      <c r="G29" s="7">
        <f>0.01*('[5]HDEC1001'!$M30/(0.25*(9-'[5]HDEC1001'!$F30)))/'[5]HDEC1001'!$A30</f>
        <v>0.0005768253968253969</v>
      </c>
      <c r="H29" s="7">
        <f>0.01*('[6]HDEC2401'!$M30/(0.25*(9-'[6]HDEC2401'!$F30)))/'[6]HDEC2401'!$A30</f>
        <v>0.0027244444444444447</v>
      </c>
      <c r="I29" s="7">
        <f>0.01*('[7]HJAN0902'!$M30/(0.25*(9-'[7]HJAN0902'!$F30)))/'[7]HJAN0902'!$A30</f>
        <v>0.0014794444444444445</v>
      </c>
      <c r="J29" s="7">
        <f>0.01*('[8]HJAN2102 '!$M30/(0.25*(9-'[8]HJAN2102 '!$F30)))/'[8]HJAN2102 '!$A30</f>
        <v>0.002574074074074074</v>
      </c>
      <c r="K29" s="7">
        <f>0.01*('[9]HFEB0402'!$M30/(0.25*(9-'[9]HFEB0402'!$F30)))/'[9]HFEB0402'!$A30</f>
        <v>0.0006361904761904762</v>
      </c>
      <c r="L29" s="7">
        <f>0.01*('[10]HFEB1802'!$M30/(0.25*(9-'[10]HFEB1802'!$F30)))/'[10]HFEB1802'!$A30</f>
        <v>0.006971746031746031</v>
      </c>
      <c r="M29" s="7">
        <f>0.01*('[11]HMAR0402  '!$M30/(0.25*(9-'[11]HMAR0402  '!$F30)))/'[11]HMAR0402  '!$A30</f>
        <v>0.0006983703703703704</v>
      </c>
      <c r="N29" s="7">
        <f>0.01*('[12]HMAR1802'!$M30/(0.25*(9-'[12]HMAR1802'!$F30)))/'[12]HMAR1802'!$A30</f>
        <v>0.01836111111111111</v>
      </c>
      <c r="O29" s="7">
        <f>0.01*('[13]HAPR0102'!$M30/(0.25*(9-'[13]HAPR0102'!$F30)))/'[13]HAPR0102'!$A30</f>
        <v>0.0005885185185185185</v>
      </c>
      <c r="P29" s="7">
        <f>0.01*('[14]HAPR1502  '!$M30/(0.25*(9-'[14]HAPR1502  '!$F30)))/'[14]HAPR1502  '!$A30</f>
        <v>0.0016020512820512818</v>
      </c>
      <c r="Q29" s="7">
        <f>0.01*('[15]HAPR2902'!$M30/(0.25*(9-'[15]HAPR2902'!$F30)))/'[15]HAPR2902'!$A30</f>
        <v>0.004041269841269841</v>
      </c>
      <c r="R29" s="7">
        <f>0.01*('[16]HMAY1302 '!$M30/(0.25*(9-'[16]HMAY1302 '!$F30)))/'[16]HMAY1302 '!$A30</f>
        <v>0.0181631746031746</v>
      </c>
      <c r="S29" s="7">
        <f>0.01*('[17]HMAY2702'!$M30/(0.25*(9-'[17]HMAY2702'!$F30)))/'[17]HMAY2702'!$A30</f>
        <v>0.013226031746031748</v>
      </c>
      <c r="T29" s="7">
        <f>0.01*('[18]HJUN1002'!$M30/(0.25*(9-'[18]HJUN1002'!$F30)))/'[18]HJUN1002'!$A30</f>
        <v>0.0024631746031746034</v>
      </c>
      <c r="U29" s="7">
        <f>0.01*('[19]HJUN2402'!$M30/(0.25*(9-'[19]HJUN2402'!$F30)))/'[19]HJUN2402'!$A30</f>
        <v>0.006942518518518518</v>
      </c>
      <c r="V29" s="7">
        <f>0.01*('[20]HJUL802'!$M30/(0.25*(9-'[20]HJUL802'!$F30)))/'[20]HJUL802'!$A30</f>
        <v>0.008804786324786327</v>
      </c>
      <c r="W29" s="7">
        <f>0.01*('[21]HJUL2202'!$M30/(0.25*(9-'[21]HJUL2202'!$F30)))/'[21]HJUL2202'!$A30</f>
        <v>0.005196507936507937</v>
      </c>
      <c r="X29" s="7">
        <f>0.01*('[22] HAUG0502'!$M30/(0.25*(9-'[22] HAUG0502'!$F30)))/'[22] HAUG0502'!$A30</f>
        <v>0.005954920634920634</v>
      </c>
      <c r="Y29" s="7">
        <f>0.01*('[23]HAUG1902'!$M30/(0.25*(9-'[23]HAUG1902'!$F30)))/'[23]HAUG1902'!$A30</f>
        <v>0.001928888888888889</v>
      </c>
      <c r="Z29" s="7">
        <f>0.01*('[24]HSEP0202'!$M30/(0.25*(9-'[24]HSEP0202'!$F30)))/'[24]HSEP0202'!$A30</f>
        <v>0.00028</v>
      </c>
      <c r="AA29" s="7">
        <f>0.01*('[25]HSEP1602'!$M30/(0.25*(9-'[25]HSEP1602'!$F30)))/'[25]HSEP1602'!$A30</f>
        <v>0.00017896296296296294</v>
      </c>
      <c r="AB29" s="7">
        <f>0.01*('[26]H30SEP02'!$M30/(0.25*(9-'[26]H30SEP02'!$F30)))/'[26]H30SEP02'!$A30</f>
        <v>0.003483760683760684</v>
      </c>
    </row>
    <row r="31" spans="2:29" s="2" customFormat="1" ht="12">
      <c r="B31" s="4" t="s">
        <v>1</v>
      </c>
      <c r="C31" s="3">
        <f>LEAFDATA0102!C31</f>
        <v>37179</v>
      </c>
      <c r="D31" s="3">
        <f>LEAFDATA0102!D31</f>
        <v>37193</v>
      </c>
      <c r="E31" s="3">
        <f>LEAFDATA0102!E31</f>
        <v>37207</v>
      </c>
      <c r="F31" s="3">
        <f>LEAFDATA0102!F31</f>
        <v>37221</v>
      </c>
      <c r="G31" s="3">
        <f>LEAFDATA0102!G31</f>
        <v>37235</v>
      </c>
      <c r="H31" s="3">
        <f>LEAFDATA0102!H31</f>
        <v>37249</v>
      </c>
      <c r="I31" s="3">
        <f>LEAFDATA0102!I31</f>
        <v>37265</v>
      </c>
      <c r="J31" s="3">
        <f>LEAFDATA0102!J31</f>
        <v>37277</v>
      </c>
      <c r="K31" s="3">
        <f>LEAFDATA0102!K31</f>
        <v>37291</v>
      </c>
      <c r="L31" s="3">
        <f>LEAFDATA0102!L31</f>
        <v>37305</v>
      </c>
      <c r="M31" s="3">
        <f>LEAFDATA0102!M31</f>
        <v>37319</v>
      </c>
      <c r="N31" s="3">
        <f>LEAFDATA0102!N31</f>
        <v>37333</v>
      </c>
      <c r="O31" s="3">
        <f>LEAFDATA0102!O31</f>
        <v>37347</v>
      </c>
      <c r="P31" s="3">
        <f>LEAFDATA0102!P31</f>
        <v>37361</v>
      </c>
      <c r="Q31" s="3">
        <f>LEAFDATA0102!Q31</f>
        <v>37375</v>
      </c>
      <c r="R31" s="3">
        <f>LEAFDATA0102!R31</f>
        <v>37389</v>
      </c>
      <c r="S31" s="3">
        <f>LEAFDATA0102!S31</f>
        <v>37403</v>
      </c>
      <c r="T31" s="3">
        <f>LEAFDATA0102!T31</f>
        <v>37417</v>
      </c>
      <c r="U31" s="3">
        <f>LEAFDATA0102!U31</f>
        <v>37431</v>
      </c>
      <c r="V31" s="3">
        <f>LEAFDATA0102!V31</f>
        <v>37445</v>
      </c>
      <c r="W31" s="3">
        <f>LEAFDATA0102!W31</f>
        <v>37459</v>
      </c>
      <c r="X31" s="3">
        <f>LEAFDATA0102!X31</f>
        <v>37473</v>
      </c>
      <c r="Y31" s="3">
        <f>LEAFDATA0102!Y31</f>
        <v>37487</v>
      </c>
      <c r="Z31" s="3">
        <f>LEAFDATA0102!Z31</f>
        <v>37501</v>
      </c>
      <c r="AA31" s="3">
        <f>LEAFDATA0102!AA31</f>
        <v>37515</v>
      </c>
      <c r="AB31" s="3">
        <f>LEAFDATA0102!AB31</f>
        <v>37529</v>
      </c>
      <c r="AC31" s="11"/>
    </row>
    <row r="32" spans="2:28" ht="12">
      <c r="B32" s="5" t="s">
        <v>21</v>
      </c>
      <c r="C32" s="7">
        <f aca="true" t="shared" si="0" ref="C32:L32">AVERAGE(C12:C17)</f>
        <v>0.0034251377018043685</v>
      </c>
      <c r="D32" s="7">
        <f t="shared" si="0"/>
        <v>0.003578563288563289</v>
      </c>
      <c r="E32" s="7">
        <f t="shared" si="0"/>
        <v>0.004065783950617284</v>
      </c>
      <c r="F32" s="7">
        <f t="shared" si="0"/>
        <v>0.0031426287477954143</v>
      </c>
      <c r="G32" s="7">
        <f t="shared" si="0"/>
        <v>0.006718285233285233</v>
      </c>
      <c r="H32" s="7">
        <f t="shared" si="0"/>
        <v>0.002275765432098765</v>
      </c>
      <c r="I32" s="7">
        <f t="shared" si="0"/>
        <v>0.0027770828924162257</v>
      </c>
      <c r="J32" s="7">
        <f t="shared" si="0"/>
        <v>0.006283532763532764</v>
      </c>
      <c r="K32" s="7">
        <f t="shared" si="0"/>
        <v>0.005410634920634921</v>
      </c>
      <c r="L32" s="7">
        <f t="shared" si="0"/>
        <v>0.008106084656084657</v>
      </c>
      <c r="M32" s="7">
        <f aca="true" t="shared" si="1" ref="M32:V32">AVERAGE(M12:M17)</f>
        <v>0.003419871387871388</v>
      </c>
      <c r="N32" s="7">
        <f t="shared" si="1"/>
        <v>0.005337023504273504</v>
      </c>
      <c r="O32" s="7">
        <f t="shared" si="1"/>
        <v>0.0033089044289044286</v>
      </c>
      <c r="P32" s="7">
        <f t="shared" si="1"/>
        <v>0.003971201213818862</v>
      </c>
      <c r="Q32" s="7">
        <f t="shared" si="1"/>
        <v>0.004636449599782933</v>
      </c>
      <c r="R32" s="7">
        <f t="shared" si="1"/>
        <v>0.0027085927960927964</v>
      </c>
      <c r="S32" s="7">
        <f t="shared" si="1"/>
        <v>0.00536020987654321</v>
      </c>
      <c r="T32" s="7">
        <f t="shared" si="1"/>
        <v>0.00415246560846561</v>
      </c>
      <c r="U32" s="7">
        <f t="shared" si="1"/>
        <v>0.003980222222222223</v>
      </c>
      <c r="V32" s="7">
        <f t="shared" si="1"/>
        <v>0.005373800569800569</v>
      </c>
      <c r="W32" s="7">
        <f aca="true" t="shared" si="2" ref="W32:AB32">AVERAGE(W12:W17)</f>
        <v>0.0039009523809523813</v>
      </c>
      <c r="X32" s="7">
        <f t="shared" si="2"/>
        <v>0.007177537647537649</v>
      </c>
      <c r="Y32" s="7">
        <f t="shared" si="2"/>
        <v>0.004907377943770101</v>
      </c>
      <c r="Z32" s="7">
        <f t="shared" si="2"/>
        <v>0.0019366218966218969</v>
      </c>
      <c r="AA32" s="7">
        <f t="shared" si="2"/>
        <v>0.0034742850729517403</v>
      </c>
      <c r="AB32" s="7">
        <f t="shared" si="2"/>
        <v>0.0034037416904083573</v>
      </c>
    </row>
    <row r="33" spans="2:28" ht="12">
      <c r="B33" s="5" t="s">
        <v>22</v>
      </c>
      <c r="C33" s="7">
        <f aca="true" t="shared" si="3" ref="C33:L33">AVERAGE(C18:C23)</f>
        <v>0.0011494627594627596</v>
      </c>
      <c r="D33" s="7">
        <f t="shared" si="3"/>
        <v>0.0012200199091032425</v>
      </c>
      <c r="E33" s="7">
        <f t="shared" si="3"/>
        <v>0.0017121408221408225</v>
      </c>
      <c r="F33" s="7">
        <f t="shared" si="3"/>
        <v>0.0022225207231040566</v>
      </c>
      <c r="G33" s="7">
        <f t="shared" si="3"/>
        <v>0.0013645591676841675</v>
      </c>
      <c r="H33" s="7">
        <f t="shared" si="3"/>
        <v>0.0018188293650793653</v>
      </c>
      <c r="I33" s="7">
        <f t="shared" si="3"/>
        <v>0.0012216753154253154</v>
      </c>
      <c r="J33" s="7">
        <f t="shared" si="3"/>
        <v>0.0012598333765000433</v>
      </c>
      <c r="K33" s="7">
        <f t="shared" si="3"/>
        <v>0.0021222830687830686</v>
      </c>
      <c r="L33" s="7">
        <f t="shared" si="3"/>
        <v>0.003566084656084656</v>
      </c>
      <c r="M33" s="7">
        <f aca="true" t="shared" si="4" ref="M33:V33">AVERAGE(M18:M23)</f>
        <v>0.0027339982363315703</v>
      </c>
      <c r="N33" s="7">
        <f t="shared" si="4"/>
        <v>0.00199507884399551</v>
      </c>
      <c r="O33" s="7">
        <f t="shared" si="4"/>
        <v>0.0011963814870677616</v>
      </c>
      <c r="P33" s="7">
        <f t="shared" si="4"/>
        <v>0.0013432102157102156</v>
      </c>
      <c r="Q33" s="7">
        <f t="shared" si="4"/>
        <v>0.0019132722832722832</v>
      </c>
      <c r="R33" s="7">
        <f t="shared" si="4"/>
        <v>0.0021759475308641978</v>
      </c>
      <c r="S33" s="7">
        <f t="shared" si="4"/>
        <v>0.002180439899606566</v>
      </c>
      <c r="T33" s="7">
        <f t="shared" si="4"/>
        <v>0.0027622943969610636</v>
      </c>
      <c r="U33" s="7">
        <f t="shared" si="4"/>
        <v>0.004872864197530864</v>
      </c>
      <c r="V33" s="7">
        <f t="shared" si="4"/>
        <v>0.002872039614706282</v>
      </c>
      <c r="W33" s="7">
        <f aca="true" t="shared" si="5" ref="W33:AB33">AVERAGE(W18:W23)</f>
        <v>0.0027058730158730157</v>
      </c>
      <c r="X33" s="7">
        <f t="shared" si="5"/>
        <v>0.002926105006105006</v>
      </c>
      <c r="Y33" s="7">
        <f t="shared" si="5"/>
        <v>0.002484716049382716</v>
      </c>
      <c r="Z33" s="7">
        <f t="shared" si="5"/>
        <v>0.0010331732465065798</v>
      </c>
      <c r="AA33" s="7">
        <f t="shared" si="5"/>
        <v>0.0010787635327635327</v>
      </c>
      <c r="AB33" s="7">
        <f t="shared" si="5"/>
        <v>0.0015807658390991726</v>
      </c>
    </row>
    <row r="34" spans="2:38" ht="12">
      <c r="B34" s="5" t="s">
        <v>23</v>
      </c>
      <c r="C34" s="7">
        <f aca="true" t="shared" si="6" ref="C34:W34">AVERAGE(C24:C29)</f>
        <v>0.02210775335775336</v>
      </c>
      <c r="D34" s="7">
        <f t="shared" si="6"/>
        <v>0.0014508042328042327</v>
      </c>
      <c r="E34" s="7">
        <f t="shared" si="6"/>
        <v>0.001617863247863248</v>
      </c>
      <c r="F34" s="7">
        <f t="shared" si="6"/>
        <v>0.0015237918871252205</v>
      </c>
      <c r="G34" s="7">
        <f t="shared" si="6"/>
        <v>0.0026372934472934477</v>
      </c>
      <c r="H34" s="7">
        <f t="shared" si="6"/>
        <v>0.0022658730158730163</v>
      </c>
      <c r="I34" s="7">
        <f t="shared" si="6"/>
        <v>0.002810654761904762</v>
      </c>
      <c r="J34" s="7">
        <f t="shared" si="6"/>
        <v>0.002856717171717172</v>
      </c>
      <c r="K34" s="7">
        <f t="shared" si="6"/>
        <v>0.0023803712522045854</v>
      </c>
      <c r="L34" s="7">
        <f t="shared" si="6"/>
        <v>0.003532010582010582</v>
      </c>
      <c r="M34" s="7">
        <f t="shared" si="6"/>
        <v>0.0027680987654320984</v>
      </c>
      <c r="N34" s="7">
        <f t="shared" si="6"/>
        <v>0.004822830808080808</v>
      </c>
      <c r="O34" s="7">
        <f t="shared" si="6"/>
        <v>0.0019242731451554979</v>
      </c>
      <c r="P34" s="7">
        <f t="shared" si="6"/>
        <v>0.0026517813765182183</v>
      </c>
      <c r="Q34" s="7">
        <f t="shared" si="6"/>
        <v>0.0038474857549857552</v>
      </c>
      <c r="R34" s="7">
        <f t="shared" si="6"/>
        <v>0.00682337962962963</v>
      </c>
      <c r="S34" s="7">
        <f t="shared" si="6"/>
        <v>0.005839534662867997</v>
      </c>
      <c r="T34" s="7">
        <f t="shared" si="6"/>
        <v>0.002762913987247321</v>
      </c>
      <c r="U34" s="7">
        <f t="shared" si="6"/>
        <v>0.003601475308641975</v>
      </c>
      <c r="V34" s="7">
        <f t="shared" si="6"/>
        <v>0.004418857855107855</v>
      </c>
      <c r="W34" s="7">
        <f t="shared" si="6"/>
        <v>0.0043400162800162805</v>
      </c>
      <c r="X34" s="7">
        <f>AVERAGE(X24:X29)</f>
        <v>0.006410846560846561</v>
      </c>
      <c r="Y34" s="7">
        <f>AVERAGE(Y24:Y29)</f>
        <v>0.0023715055503682955</v>
      </c>
      <c r="Z34" s="7">
        <f>AVERAGE(Z24:Z29)</f>
        <v>0.001457798127798128</v>
      </c>
      <c r="AA34" s="7">
        <f>AVERAGE(AA24:AA29)</f>
        <v>0.001788402659069326</v>
      </c>
      <c r="AB34" s="7">
        <f>AVERAGE(AB24:AB29)</f>
        <v>0.004164060877394211</v>
      </c>
      <c r="AL34" s="17"/>
    </row>
    <row r="35" spans="2:28" ht="12">
      <c r="B35" s="5" t="s">
        <v>24</v>
      </c>
      <c r="C35" s="7">
        <f>AVERAGE(C32:C34)</f>
        <v>0.008894117939673497</v>
      </c>
      <c r="D35" s="7">
        <f aca="true" t="shared" si="7" ref="D35:M35">AVERAGE(D12:D29)</f>
        <v>0.0020831291434902552</v>
      </c>
      <c r="E35" s="7">
        <f t="shared" si="7"/>
        <v>0.0024652626735404515</v>
      </c>
      <c r="F35" s="7">
        <f t="shared" si="7"/>
        <v>0.0022963137860082306</v>
      </c>
      <c r="G35" s="7">
        <f t="shared" si="7"/>
        <v>0.003573379282754283</v>
      </c>
      <c r="H35" s="7">
        <f t="shared" si="7"/>
        <v>0.0021201559376837157</v>
      </c>
      <c r="I35" s="7">
        <f t="shared" si="7"/>
        <v>0.0022698043232487674</v>
      </c>
      <c r="J35" s="7">
        <f t="shared" si="7"/>
        <v>0.0034666944372499934</v>
      </c>
      <c r="K35" s="7">
        <f t="shared" si="7"/>
        <v>0.0033044297472075244</v>
      </c>
      <c r="L35" s="7">
        <f t="shared" si="7"/>
        <v>0.005068059964726633</v>
      </c>
      <c r="M35" s="7">
        <f t="shared" si="7"/>
        <v>0.002973989463211685</v>
      </c>
      <c r="N35" s="7">
        <f aca="true" t="shared" si="8" ref="N35:W35">AVERAGE(N12:N29)</f>
        <v>0.00405164438544994</v>
      </c>
      <c r="O35" s="7">
        <f t="shared" si="8"/>
        <v>0.002143186353709229</v>
      </c>
      <c r="P35" s="7">
        <f t="shared" si="8"/>
        <v>0.0026553976020157652</v>
      </c>
      <c r="Q35" s="7">
        <f t="shared" si="8"/>
        <v>0.0034657358793469904</v>
      </c>
      <c r="R35" s="7">
        <f t="shared" si="8"/>
        <v>0.003902639985528874</v>
      </c>
      <c r="S35" s="7">
        <f t="shared" si="8"/>
        <v>0.004460061479672591</v>
      </c>
      <c r="T35" s="7">
        <f t="shared" si="8"/>
        <v>0.0032258913308913315</v>
      </c>
      <c r="U35" s="7">
        <f t="shared" si="8"/>
        <v>0.004151520576131686</v>
      </c>
      <c r="V35" s="7">
        <f t="shared" si="8"/>
        <v>0.004221566013204902</v>
      </c>
      <c r="W35" s="7">
        <f t="shared" si="8"/>
        <v>0.003648947225613893</v>
      </c>
      <c r="X35" s="7">
        <f>AVERAGE(X32:X34)</f>
        <v>0.005504829738163072</v>
      </c>
      <c r="Y35" s="7">
        <f>AVERAGE(Y12:Y29)</f>
        <v>0.0032545331811737045</v>
      </c>
      <c r="Z35" s="7">
        <f>AVERAGE(Z12:Z29)</f>
        <v>0.0014758644236422017</v>
      </c>
      <c r="AA35" s="7">
        <f>AVERAGE(AA12:AA29)</f>
        <v>0.002113817088261533</v>
      </c>
      <c r="AB35" s="7">
        <f>AVERAGE(AB12:AB29)</f>
        <v>0.00304952280230058</v>
      </c>
    </row>
    <row r="37" spans="2:28" ht="12">
      <c r="B37" s="5" t="s">
        <v>25</v>
      </c>
      <c r="C37">
        <f aca="true" t="shared" si="9" ref="C37:L37">COUNT(C12:C17)</f>
        <v>6</v>
      </c>
      <c r="D37">
        <f t="shared" si="9"/>
        <v>6</v>
      </c>
      <c r="E37">
        <f t="shared" si="9"/>
        <v>6</v>
      </c>
      <c r="F37">
        <f t="shared" si="9"/>
        <v>6</v>
      </c>
      <c r="G37">
        <f t="shared" si="9"/>
        <v>6</v>
      </c>
      <c r="H37">
        <f t="shared" si="9"/>
        <v>6</v>
      </c>
      <c r="I37">
        <f t="shared" si="9"/>
        <v>6</v>
      </c>
      <c r="J37">
        <f t="shared" si="9"/>
        <v>6</v>
      </c>
      <c r="K37">
        <f t="shared" si="9"/>
        <v>6</v>
      </c>
      <c r="L37">
        <f t="shared" si="9"/>
        <v>6</v>
      </c>
      <c r="M37">
        <f aca="true" t="shared" si="10" ref="M37:V37">COUNT(M12:M17)</f>
        <v>6</v>
      </c>
      <c r="N37">
        <f t="shared" si="10"/>
        <v>6</v>
      </c>
      <c r="O37">
        <f t="shared" si="10"/>
        <v>6</v>
      </c>
      <c r="P37">
        <f t="shared" si="10"/>
        <v>6</v>
      </c>
      <c r="Q37">
        <f t="shared" si="10"/>
        <v>6</v>
      </c>
      <c r="R37">
        <f t="shared" si="10"/>
        <v>6</v>
      </c>
      <c r="S37">
        <f t="shared" si="10"/>
        <v>6</v>
      </c>
      <c r="T37">
        <f t="shared" si="10"/>
        <v>6</v>
      </c>
      <c r="U37">
        <f t="shared" si="10"/>
        <v>6</v>
      </c>
      <c r="V37">
        <f t="shared" si="10"/>
        <v>6</v>
      </c>
      <c r="W37">
        <f aca="true" t="shared" si="11" ref="W37:AB37">COUNT(W12:W17)</f>
        <v>6</v>
      </c>
      <c r="X37">
        <f t="shared" si="11"/>
        <v>6</v>
      </c>
      <c r="Y37">
        <f t="shared" si="11"/>
        <v>6</v>
      </c>
      <c r="Z37">
        <f t="shared" si="11"/>
        <v>6</v>
      </c>
      <c r="AA37">
        <f t="shared" si="11"/>
        <v>6</v>
      </c>
      <c r="AB37">
        <f t="shared" si="11"/>
        <v>6</v>
      </c>
    </row>
    <row r="38" spans="2:28" ht="12">
      <c r="B38" s="5" t="s">
        <v>26</v>
      </c>
      <c r="C38">
        <f aca="true" t="shared" si="12" ref="C38:L38">COUNT(C18:C23)</f>
        <v>6</v>
      </c>
      <c r="D38">
        <f t="shared" si="12"/>
        <v>6</v>
      </c>
      <c r="E38">
        <f t="shared" si="12"/>
        <v>6</v>
      </c>
      <c r="F38">
        <f t="shared" si="12"/>
        <v>6</v>
      </c>
      <c r="G38">
        <f t="shared" si="12"/>
        <v>6</v>
      </c>
      <c r="H38">
        <f t="shared" si="12"/>
        <v>6</v>
      </c>
      <c r="I38">
        <f t="shared" si="12"/>
        <v>6</v>
      </c>
      <c r="J38">
        <f t="shared" si="12"/>
        <v>6</v>
      </c>
      <c r="K38">
        <f t="shared" si="12"/>
        <v>6</v>
      </c>
      <c r="L38">
        <f t="shared" si="12"/>
        <v>6</v>
      </c>
      <c r="M38">
        <f aca="true" t="shared" si="13" ref="M38:V38">COUNT(M18:M23)</f>
        <v>6</v>
      </c>
      <c r="N38">
        <f t="shared" si="13"/>
        <v>6</v>
      </c>
      <c r="O38">
        <f t="shared" si="13"/>
        <v>6</v>
      </c>
      <c r="P38">
        <f t="shared" si="13"/>
        <v>6</v>
      </c>
      <c r="Q38">
        <f t="shared" si="13"/>
        <v>6</v>
      </c>
      <c r="R38">
        <f t="shared" si="13"/>
        <v>6</v>
      </c>
      <c r="S38">
        <f t="shared" si="13"/>
        <v>6</v>
      </c>
      <c r="T38">
        <f t="shared" si="13"/>
        <v>6</v>
      </c>
      <c r="U38">
        <f t="shared" si="13"/>
        <v>6</v>
      </c>
      <c r="V38">
        <f t="shared" si="13"/>
        <v>6</v>
      </c>
      <c r="W38">
        <f aca="true" t="shared" si="14" ref="W38:AB38">COUNT(W18:W23)</f>
        <v>6</v>
      </c>
      <c r="X38">
        <f t="shared" si="14"/>
        <v>6</v>
      </c>
      <c r="Y38">
        <f t="shared" si="14"/>
        <v>6</v>
      </c>
      <c r="Z38">
        <f t="shared" si="14"/>
        <v>6</v>
      </c>
      <c r="AA38">
        <f t="shared" si="14"/>
        <v>6</v>
      </c>
      <c r="AB38">
        <f t="shared" si="14"/>
        <v>6</v>
      </c>
    </row>
    <row r="39" spans="2:28" ht="12">
      <c r="B39" s="5" t="s">
        <v>27</v>
      </c>
      <c r="C39">
        <f aca="true" t="shared" si="15" ref="C39:L39">COUNT(C24:C29)</f>
        <v>6</v>
      </c>
      <c r="D39">
        <f t="shared" si="15"/>
        <v>6</v>
      </c>
      <c r="E39">
        <f t="shared" si="15"/>
        <v>6</v>
      </c>
      <c r="F39">
        <f t="shared" si="15"/>
        <v>6</v>
      </c>
      <c r="G39">
        <f t="shared" si="15"/>
        <v>6</v>
      </c>
      <c r="H39">
        <f t="shared" si="15"/>
        <v>6</v>
      </c>
      <c r="I39">
        <f t="shared" si="15"/>
        <v>6</v>
      </c>
      <c r="J39">
        <f t="shared" si="15"/>
        <v>6</v>
      </c>
      <c r="K39">
        <f t="shared" si="15"/>
        <v>6</v>
      </c>
      <c r="L39">
        <f t="shared" si="15"/>
        <v>6</v>
      </c>
      <c r="M39">
        <f aca="true" t="shared" si="16" ref="M39:V39">COUNT(M24:M29)</f>
        <v>6</v>
      </c>
      <c r="N39">
        <f t="shared" si="16"/>
        <v>6</v>
      </c>
      <c r="O39">
        <f t="shared" si="16"/>
        <v>6</v>
      </c>
      <c r="P39">
        <f t="shared" si="16"/>
        <v>6</v>
      </c>
      <c r="Q39">
        <f t="shared" si="16"/>
        <v>6</v>
      </c>
      <c r="R39">
        <f t="shared" si="16"/>
        <v>6</v>
      </c>
      <c r="S39">
        <f t="shared" si="16"/>
        <v>6</v>
      </c>
      <c r="T39">
        <f t="shared" si="16"/>
        <v>6</v>
      </c>
      <c r="U39">
        <f t="shared" si="16"/>
        <v>6</v>
      </c>
      <c r="V39">
        <f t="shared" si="16"/>
        <v>6</v>
      </c>
      <c r="W39">
        <f aca="true" t="shared" si="17" ref="W39:AB39">COUNT(W24:W29)</f>
        <v>6</v>
      </c>
      <c r="X39">
        <f t="shared" si="17"/>
        <v>6</v>
      </c>
      <c r="Y39">
        <f t="shared" si="17"/>
        <v>6</v>
      </c>
      <c r="Z39">
        <f t="shared" si="17"/>
        <v>6</v>
      </c>
      <c r="AA39">
        <f t="shared" si="17"/>
        <v>6</v>
      </c>
      <c r="AB39">
        <f t="shared" si="17"/>
        <v>6</v>
      </c>
    </row>
    <row r="40" spans="2:33" ht="12">
      <c r="B40" s="5" t="s">
        <v>28</v>
      </c>
      <c r="C40">
        <f aca="true" t="shared" si="18" ref="C40:L40">COUNT(C12:C29)</f>
        <v>18</v>
      </c>
      <c r="D40">
        <f t="shared" si="18"/>
        <v>18</v>
      </c>
      <c r="E40">
        <f t="shared" si="18"/>
        <v>18</v>
      </c>
      <c r="F40">
        <f t="shared" si="18"/>
        <v>18</v>
      </c>
      <c r="G40">
        <f t="shared" si="18"/>
        <v>18</v>
      </c>
      <c r="H40">
        <f t="shared" si="18"/>
        <v>18</v>
      </c>
      <c r="I40">
        <f t="shared" si="18"/>
        <v>18</v>
      </c>
      <c r="J40">
        <f t="shared" si="18"/>
        <v>18</v>
      </c>
      <c r="K40">
        <f t="shared" si="18"/>
        <v>18</v>
      </c>
      <c r="L40">
        <f t="shared" si="18"/>
        <v>18</v>
      </c>
      <c r="M40">
        <f aca="true" t="shared" si="19" ref="M40:V40">COUNT(M12:M29)</f>
        <v>18</v>
      </c>
      <c r="N40">
        <f t="shared" si="19"/>
        <v>18</v>
      </c>
      <c r="O40">
        <f t="shared" si="19"/>
        <v>18</v>
      </c>
      <c r="P40">
        <f t="shared" si="19"/>
        <v>18</v>
      </c>
      <c r="Q40">
        <f t="shared" si="19"/>
        <v>18</v>
      </c>
      <c r="R40">
        <f t="shared" si="19"/>
        <v>18</v>
      </c>
      <c r="S40">
        <f t="shared" si="19"/>
        <v>18</v>
      </c>
      <c r="T40">
        <f t="shared" si="19"/>
        <v>18</v>
      </c>
      <c r="U40">
        <f t="shared" si="19"/>
        <v>18</v>
      </c>
      <c r="V40">
        <f t="shared" si="19"/>
        <v>18</v>
      </c>
      <c r="W40">
        <f aca="true" t="shared" si="20" ref="W40:AB40">COUNT(W12:W29)</f>
        <v>18</v>
      </c>
      <c r="X40">
        <f t="shared" si="20"/>
        <v>18</v>
      </c>
      <c r="Y40">
        <f t="shared" si="20"/>
        <v>18</v>
      </c>
      <c r="Z40">
        <f t="shared" si="20"/>
        <v>18</v>
      </c>
      <c r="AA40">
        <f t="shared" si="20"/>
        <v>18</v>
      </c>
      <c r="AB40">
        <f t="shared" si="20"/>
        <v>18</v>
      </c>
      <c r="AG40" s="14" t="s">
        <v>48</v>
      </c>
    </row>
    <row r="41" spans="28:30" ht="12">
      <c r="AB41" t="s">
        <v>20</v>
      </c>
      <c r="AD41" s="6" t="s">
        <v>37</v>
      </c>
    </row>
    <row r="42" spans="3:35" ht="12">
      <c r="C42" s="1" t="s">
        <v>75</v>
      </c>
      <c r="AC42" s="6" t="s">
        <v>52</v>
      </c>
      <c r="AD42" s="8" t="s">
        <v>29</v>
      </c>
      <c r="AG42" s="13" t="s">
        <v>39</v>
      </c>
      <c r="AI42" s="13" t="s">
        <v>39</v>
      </c>
    </row>
    <row r="43" spans="3:35" ht="12">
      <c r="C43" s="6" t="s">
        <v>37</v>
      </c>
      <c r="D43" s="6" t="s">
        <v>37</v>
      </c>
      <c r="E43" s="6" t="s">
        <v>37</v>
      </c>
      <c r="F43" s="6" t="s">
        <v>37</v>
      </c>
      <c r="G43" s="6" t="s">
        <v>37</v>
      </c>
      <c r="H43" s="6" t="s">
        <v>37</v>
      </c>
      <c r="I43" s="6" t="s">
        <v>37</v>
      </c>
      <c r="J43" s="6" t="s">
        <v>37</v>
      </c>
      <c r="K43" s="6" t="s">
        <v>37</v>
      </c>
      <c r="L43" s="6" t="s">
        <v>37</v>
      </c>
      <c r="M43" s="6" t="s">
        <v>37</v>
      </c>
      <c r="N43" s="6" t="s">
        <v>37</v>
      </c>
      <c r="O43" s="6" t="s">
        <v>37</v>
      </c>
      <c r="P43" s="6" t="s">
        <v>37</v>
      </c>
      <c r="Q43" s="6" t="s">
        <v>37</v>
      </c>
      <c r="R43" s="6" t="s">
        <v>37</v>
      </c>
      <c r="S43" s="6" t="s">
        <v>37</v>
      </c>
      <c r="T43" s="6" t="s">
        <v>37</v>
      </c>
      <c r="U43" s="6" t="s">
        <v>37</v>
      </c>
      <c r="V43" s="6" t="s">
        <v>37</v>
      </c>
      <c r="W43" s="6" t="s">
        <v>37</v>
      </c>
      <c r="X43" s="6" t="s">
        <v>37</v>
      </c>
      <c r="Y43" s="6" t="s">
        <v>37</v>
      </c>
      <c r="Z43" s="6" t="s">
        <v>37</v>
      </c>
      <c r="AA43" s="6" t="s">
        <v>37</v>
      </c>
      <c r="AB43" s="6" t="s">
        <v>37</v>
      </c>
      <c r="AC43" s="6" t="s">
        <v>37</v>
      </c>
      <c r="AD43" s="8" t="s">
        <v>30</v>
      </c>
      <c r="AG43" s="6" t="s">
        <v>37</v>
      </c>
      <c r="AI43" s="6" t="s">
        <v>37</v>
      </c>
    </row>
    <row r="44" spans="2:35" s="2" customFormat="1" ht="12">
      <c r="B44" s="4" t="s">
        <v>1</v>
      </c>
      <c r="C44" s="3">
        <f>LEAFDATA0102!C44</f>
        <v>37179</v>
      </c>
      <c r="D44" s="3">
        <f>LEAFDATA0102!D44</f>
        <v>37193</v>
      </c>
      <c r="E44" s="3">
        <f>LEAFDATA0102!E44</f>
        <v>37207</v>
      </c>
      <c r="F44" s="3">
        <f>LEAFDATA0102!F44</f>
        <v>37221</v>
      </c>
      <c r="G44" s="3">
        <f>LEAFDATA0102!G44</f>
        <v>37235</v>
      </c>
      <c r="H44" s="3">
        <f>LEAFDATA0102!H44</f>
        <v>37249</v>
      </c>
      <c r="I44" s="3">
        <f>LEAFDATA0102!I44</f>
        <v>37265</v>
      </c>
      <c r="J44" s="3">
        <f>LEAFDATA0102!J44</f>
        <v>37277</v>
      </c>
      <c r="K44" s="3">
        <f>LEAFDATA0102!K44</f>
        <v>37291</v>
      </c>
      <c r="L44" s="3">
        <f>LEAFDATA0102!L44</f>
        <v>37305</v>
      </c>
      <c r="M44" s="3">
        <f>LEAFDATA0102!M44</f>
        <v>37319</v>
      </c>
      <c r="N44" s="3">
        <f>LEAFDATA0102!N44</f>
        <v>37333</v>
      </c>
      <c r="O44" s="3">
        <f>LEAFDATA0102!O44</f>
        <v>37347</v>
      </c>
      <c r="P44" s="3">
        <f>LEAFDATA0102!P44</f>
        <v>37361</v>
      </c>
      <c r="Q44" s="3">
        <f>LEAFDATA0102!Q44</f>
        <v>37375</v>
      </c>
      <c r="R44" s="3">
        <f>LEAFDATA0102!R44</f>
        <v>37389</v>
      </c>
      <c r="S44" s="3">
        <f>LEAFDATA0102!S44</f>
        <v>37403</v>
      </c>
      <c r="T44" s="3">
        <f>LEAFDATA0102!T44</f>
        <v>37417</v>
      </c>
      <c r="U44" s="3">
        <f>LEAFDATA0102!U44</f>
        <v>37431</v>
      </c>
      <c r="V44" s="3">
        <f>LEAFDATA0102!V44</f>
        <v>37445</v>
      </c>
      <c r="W44" s="3">
        <f>LEAFDATA0102!W44</f>
        <v>37459</v>
      </c>
      <c r="X44" s="3">
        <f>LEAFDATA0102!X44</f>
        <v>37473</v>
      </c>
      <c r="Y44" s="3">
        <f>LEAFDATA0102!Y44</f>
        <v>37487</v>
      </c>
      <c r="Z44" s="3">
        <f>LEAFDATA0102!Z44</f>
        <v>37501</v>
      </c>
      <c r="AA44" s="3">
        <f>LEAFDATA0102!AA44</f>
        <v>37515</v>
      </c>
      <c r="AB44" s="3">
        <f>LEAFDATA0102!AB44</f>
        <v>37529</v>
      </c>
      <c r="AC44" s="16" t="s">
        <v>46</v>
      </c>
      <c r="AD44" s="16" t="s">
        <v>46</v>
      </c>
      <c r="AG44" s="16" t="s">
        <v>46</v>
      </c>
      <c r="AI44" s="16" t="s">
        <v>44</v>
      </c>
    </row>
    <row r="45" spans="2:39" ht="12">
      <c r="B45" s="5" t="s">
        <v>2</v>
      </c>
      <c r="C45" s="7">
        <f>0.01*('[1]HOCT1501'!$M13/(0.25*(9-'[1]HOCT1501'!$F13)))</f>
        <v>0.04044444444444444</v>
      </c>
      <c r="D45" s="7">
        <f>0.01*('[2]HOCT2901  '!$M13/(0.25*(9-'[2]HOCT2901  '!$F13)))</f>
        <v>0.05660444444444445</v>
      </c>
      <c r="E45" s="7">
        <f>0.01*('[3]HNOV1201  )'!$M13/(0.25*(9-'[3]HNOV1201  )'!$F13)))</f>
        <v>0.105185</v>
      </c>
      <c r="F45" s="7">
        <f>0.01*('[4]HNOV2601 '!$M13/(0.25*(9-'[4]HNOV2601 '!$F13)))</f>
        <v>0.08377777777777778</v>
      </c>
      <c r="G45" s="7">
        <f>0.01*('[5]HDEC1001'!$M13/(0.25*(9-'[5]HDEC1001'!$F13)))</f>
        <v>0.08342666666666666</v>
      </c>
      <c r="H45" s="7">
        <f>0.01*('[6]HDEC2401'!$M13/(0.25*(9-'[6]HDEC2401'!$F13)))</f>
        <v>0.06495999999999999</v>
      </c>
      <c r="I45" s="7">
        <f>0.01*('[7]HJAN0902'!$M13/(0.25*(9-'[7]HJAN0902'!$F13)))</f>
        <v>0.013453333333333335</v>
      </c>
      <c r="J45" s="7">
        <f>0.01*('[8]HJAN2102 '!$M13/(0.25*(9-'[8]HJAN2102 '!$F13)))</f>
        <v>0.19193333333333334</v>
      </c>
      <c r="K45" s="7">
        <f>0.01*('[9]HFEB0402'!$M13/(0.25*(9-'[9]HFEB0402'!$F13)))</f>
        <v>0.11394222222222222</v>
      </c>
      <c r="L45" s="7">
        <f>0.01*('[10]HFEB1802'!$M13/(0.25*(9-'[10]HFEB1802'!$F13)))</f>
        <v>0.18953777777777778</v>
      </c>
      <c r="M45" s="7">
        <f>0.01*('[11]HMAR0402  '!$M13/(0.25*(9-'[11]HMAR0402  '!$F13)))</f>
        <v>0.04697777777777777</v>
      </c>
      <c r="N45" s="7">
        <f>0.01*('[12]HMAR1802'!$M13/(0.25*(9-'[12]HMAR1802'!$F13)))</f>
        <v>0.039648888888888886</v>
      </c>
      <c r="O45" s="7">
        <f>0.01*('[13]HAPR0102'!$M13/(0.25*(9-'[13]HAPR0102'!$F13)))</f>
        <v>0.054297777777777785</v>
      </c>
      <c r="P45" s="7">
        <f>0.01*('[14]HAPR1502  '!$M13/(0.25*(9-'[14]HAPR1502  '!$F13)))</f>
        <v>0.06788000000000001</v>
      </c>
      <c r="Q45" s="7">
        <f>0.01*('[15]HAPR2902'!$M13/(0.25*(9-'[15]HAPR2902'!$F13)))</f>
        <v>0.06988444444444443</v>
      </c>
      <c r="R45" s="7">
        <f>0.01*('[16]HMAY1302 '!$M13/(0.25*(9-'[16]HMAY1302 '!$F13)))</f>
        <v>0.07884444444444445</v>
      </c>
      <c r="S45" s="7">
        <f>0.01*('[17]HMAY2702'!$M13/(0.25*(9-'[17]HMAY2702'!$F13)))</f>
        <v>0.08469777777777775</v>
      </c>
      <c r="T45" s="7">
        <f>0.01*('[18]HJUN1002'!$M13/(0.25*(9-'[18]HJUN1002'!$F13)))</f>
        <v>0.09130666666666669</v>
      </c>
      <c r="U45" s="7">
        <f>0.01*('[19]HJUN2402'!$M13/(0.25*(9-'[19]HJUN2402'!$F13)))</f>
        <v>0.04169777777777778</v>
      </c>
      <c r="V45" s="7">
        <f>0.01*('[20]HJUL802'!$M13/(0.25*(9-'[20]HJUL802'!$F13)))</f>
        <v>0.08152444444444447</v>
      </c>
      <c r="W45" s="7">
        <f>0.01*('[21]HJUL2202'!$M13/(0.25*(9-'[21]HJUL2202'!$F13)))</f>
        <v>0.07703555555555555</v>
      </c>
      <c r="X45" s="7">
        <f>0.01*('[22] HAUG0502'!$M13/(0.25*(9-'[22] HAUG0502'!$F13)))</f>
        <v>0.20348444444444444</v>
      </c>
      <c r="Y45" s="7">
        <f>0.01*('[23]HAUG1902'!$M13/(0.25*(9-'[23]HAUG1902'!$F13)))</f>
        <v>0.07594222222222223</v>
      </c>
      <c r="Z45" s="7">
        <f>0.01*('[24]HSEP0202'!$M13/(0.25*(9-'[24]HSEP0202'!$F13)))</f>
        <v>0.03247111111111111</v>
      </c>
      <c r="AA45" s="7">
        <f>0.01*('[25]HSEP1602'!$M13/(0.25*(9-'[25]HSEP1602'!$F13)))</f>
        <v>0.018084444444444445</v>
      </c>
      <c r="AB45" s="7">
        <f>0.01*('[26]H30SEP02'!$M13/(0.25*(9-'[26]H30SEP02'!$F13)))</f>
        <v>0.07497777777777778</v>
      </c>
      <c r="AC45" s="8">
        <f aca="true" t="shared" si="21" ref="AC45:AC62">SUM(C45:AB45)</f>
        <v>2.0820205555555553</v>
      </c>
      <c r="AD45" s="8">
        <f aca="true" t="shared" si="22" ref="AD45:AD62">AC45/AC79*365</f>
        <v>2.099274869551872</v>
      </c>
      <c r="AF45" s="5" t="s">
        <v>2</v>
      </c>
      <c r="AG45" s="8">
        <f aca="true" t="shared" si="23" ref="AG45:AG62">AD45</f>
        <v>2.099274869551872</v>
      </c>
      <c r="AH45" s="5" t="s">
        <v>2</v>
      </c>
      <c r="AI45" s="8">
        <f>0.5*AG45</f>
        <v>1.049637434775936</v>
      </c>
      <c r="AK45" s="14" t="s">
        <v>69</v>
      </c>
      <c r="AL45" s="14"/>
      <c r="AM45" s="14"/>
    </row>
    <row r="46" spans="2:39" ht="12">
      <c r="B46" s="5" t="s">
        <v>3</v>
      </c>
      <c r="C46" s="7">
        <f>0.01*('[1]HOCT1501'!$M14/(0.25*(9-'[1]HOCT1501'!$F14)))</f>
        <v>0.02287111111111111</v>
      </c>
      <c r="D46" s="7">
        <f>0.01*('[2]HOCT2901  '!$M14/(0.25*(9-'[2]HOCT2901  '!$F14)))</f>
        <v>0.025044444444444442</v>
      </c>
      <c r="E46" s="7">
        <f>0.01*('[3]HNOV1201  )'!$M14/(0.25*(9-'[3]HNOV1201  )'!$F14)))</f>
        <v>0.046991111111111115</v>
      </c>
      <c r="F46" s="7">
        <f>0.01*('[4]HNOV2601 '!$M14/(0.25*(9-'[4]HNOV2601 '!$F14)))</f>
        <v>0.04227555555555556</v>
      </c>
      <c r="G46" s="7">
        <f>0.01*('[5]HDEC1001'!$M14/(0.25*(9-'[5]HDEC1001'!$F14)))</f>
        <v>0.040204444444444445</v>
      </c>
      <c r="H46" s="7">
        <f>0.01*('[6]HDEC2401'!$M14/(0.25*(9-'[6]HDEC2401'!$F14)))</f>
        <v>0.021142222222222222</v>
      </c>
      <c r="I46" s="7">
        <f>0.01*('[7]HJAN0902'!$M14/(0.25*(9-'[7]HJAN0902'!$F14)))</f>
        <v>0.013542222222222223</v>
      </c>
      <c r="J46" s="7">
        <f>0.01*('[8]HJAN2102 '!$M14/(0.25*(9-'[8]HJAN2102 '!$F14)))</f>
        <v>0.020577777777777778</v>
      </c>
      <c r="K46" s="7">
        <f>0.01*('[9]HFEB0402'!$M14/(0.25*(9-'[9]HFEB0402'!$F14)))</f>
        <v>0.01079111111111111</v>
      </c>
      <c r="L46" s="7">
        <f>0.01*('[10]HFEB1802'!$M14/(0.25*(9-'[10]HFEB1802'!$F14)))</f>
        <v>0.019782222222222222</v>
      </c>
      <c r="M46" s="7">
        <f>0.01*('[11]HMAR0402  '!$M14/(0.25*(9-'[11]HMAR0402  '!$F14)))</f>
        <v>0.01536</v>
      </c>
      <c r="N46" s="7">
        <f>0.01*('[12]HMAR1802'!$M14/(0.25*(9-'[12]HMAR1802'!$F14)))</f>
        <v>0.015631111111111113</v>
      </c>
      <c r="O46" s="7">
        <f>0.01*('[13]HAPR0102'!$M14/(0.25*(9-'[13]HAPR0102'!$F14)))</f>
        <v>0.015502222222222223</v>
      </c>
      <c r="P46" s="7">
        <f>0.01*('[14]HAPR1502  '!$M14/(0.25*(9-'[14]HAPR1502  '!$F14)))</f>
        <v>0.06799111111111111</v>
      </c>
      <c r="Q46" s="7">
        <f>0.01*('[15]HAPR2902'!$M14/(0.25*(9-'[15]HAPR2902'!$F14)))</f>
        <v>0.06617777777777778</v>
      </c>
      <c r="R46" s="7">
        <f>0.01*('[16]HMAY1302 '!$M14/(0.25*(9-'[16]HMAY1302 '!$F14)))</f>
        <v>0.026760000000000003</v>
      </c>
      <c r="S46" s="7">
        <f>0.01*('[17]HMAY2702'!$M14/(0.25*(9-'[17]HMAY2702'!$F14)))</f>
        <v>0.12413777777777778</v>
      </c>
      <c r="T46" s="7">
        <f>0.01*('[18]HJUN1002'!$M14/(0.25*(9-'[18]HJUN1002'!$F14)))</f>
        <v>0.08245777777777778</v>
      </c>
      <c r="U46" s="7">
        <f>0.01*('[19]HJUN2402'!$M14/(0.25*(9-'[19]HJUN2402'!$F14)))</f>
        <v>0.040040000000000006</v>
      </c>
      <c r="V46" s="7">
        <f>0.01*('[20]HJUL802'!$M14/(0.25*(9-'[20]HJUL802'!$F14)))</f>
        <v>0.1652622222222222</v>
      </c>
      <c r="W46" s="7">
        <f>0.01*('[21]HJUL2202'!$M14/(0.25*(9-'[21]HJUL2202'!$F14)))</f>
        <v>0.06742666666666666</v>
      </c>
      <c r="X46" s="7">
        <f>0.01*('[22] HAUG0502'!$M14/(0.25*(9-'[22] HAUG0502'!$F14)))</f>
        <v>0.07872444444444444</v>
      </c>
      <c r="Y46" s="7">
        <f>0.01*('[23]HAUG1902'!$M14/(0.25*(9-'[23]HAUG1902'!$F14)))</f>
        <v>0.11186666666666667</v>
      </c>
      <c r="Z46" s="7">
        <f>0.01*('[24]HSEP0202'!$M14/(0.25*(9-'[24]HSEP0202'!$F14)))</f>
        <v>0.010315555555555555</v>
      </c>
      <c r="AA46" s="7">
        <f>0.01*('[25]HSEP1602'!$M14/(0.25*(9-'[25]HSEP1602'!$F14)))</f>
        <v>0.12099555555555556</v>
      </c>
      <c r="AB46" s="7">
        <f>0.01*('[26]H30SEP02'!$M14/(0.25*(9-'[26]H30SEP02'!$F14)))</f>
        <v>0.10793777777777779</v>
      </c>
      <c r="AC46" s="8">
        <f t="shared" si="21"/>
        <v>1.3798088888888886</v>
      </c>
      <c r="AD46" s="8">
        <f t="shared" si="22"/>
        <v>1.391243769183548</v>
      </c>
      <c r="AF46" s="5" t="s">
        <v>3</v>
      </c>
      <c r="AG46" s="8">
        <f t="shared" si="23"/>
        <v>1.391243769183548</v>
      </c>
      <c r="AH46" s="5" t="s">
        <v>3</v>
      </c>
      <c r="AI46" s="8">
        <f aca="true" t="shared" si="24" ref="AI46:AI62">0.5*AG46</f>
        <v>0.695621884591774</v>
      </c>
      <c r="AK46" s="14"/>
      <c r="AL46" s="14" t="s">
        <v>41</v>
      </c>
      <c r="AM46" s="15">
        <f>AVERAGE(AI45:AI50)</f>
        <v>0.79467758096004</v>
      </c>
    </row>
    <row r="47" spans="2:35" ht="12">
      <c r="B47" s="5" t="s">
        <v>4</v>
      </c>
      <c r="C47" s="7">
        <f>0.01*('[1]HOCT1501'!$M15/(0.25*(9-'[1]HOCT1501'!$F15)))</f>
        <v>0.015564444444444443</v>
      </c>
      <c r="D47" s="7">
        <f>0.01*('[2]HOCT2901  '!$M15/(0.25*(9-'[2]HOCT2901  '!$F15)))</f>
        <v>0.02448888888888889</v>
      </c>
      <c r="E47" s="7">
        <f>0.01*('[3]HNOV1201  )'!$M15/(0.25*(9-'[3]HNOV1201  )'!$F15)))</f>
        <v>0.017351111111111112</v>
      </c>
      <c r="F47" s="7">
        <f>0.01*('[4]HNOV2601 '!$M15/(0.25*(9-'[4]HNOV2601 '!$F15)))</f>
        <v>0.01912888888888889</v>
      </c>
      <c r="G47" s="7">
        <f>0.01*('[5]HDEC1001'!$M15/(0.25*(9-'[5]HDEC1001'!$F15)))</f>
        <v>0.01790222222222222</v>
      </c>
      <c r="H47" s="7">
        <f>0.01*('[6]HDEC2401'!$M15/(0.25*(9-'[6]HDEC2401'!$F15)))</f>
        <v>0.01535111111111111</v>
      </c>
      <c r="I47" s="7">
        <f>0.01*('[7]HJAN0902'!$M15/(0.25*(9-'[7]HJAN0902'!$F15)))</f>
        <v>0.013031111111111111</v>
      </c>
      <c r="J47" s="7">
        <f>0.01*('[8]HJAN2102 '!$M15/(0.25*(9-'[8]HJAN2102 '!$F15)))</f>
        <v>0.017586666666666667</v>
      </c>
      <c r="K47" s="7">
        <f>0.01*('[9]HFEB0402'!$M15/(0.25*(9-'[9]HFEB0402'!$F15)))</f>
        <v>0.026271111111111106</v>
      </c>
      <c r="L47" s="7">
        <f>0.01*('[10]HFEB1802'!$M15/(0.25*(9-'[10]HFEB1802'!$F15)))</f>
        <v>0.07001333333333333</v>
      </c>
      <c r="M47" s="7">
        <f>0.01*('[11]HMAR0402  '!$M15/(0.25*(9-'[11]HMAR0402  '!$F15)))</f>
        <v>0.011680000000000001</v>
      </c>
      <c r="N47" s="7">
        <f>0.01*('[12]HMAR1802'!$M15/(0.25*(9-'[12]HMAR1802'!$F15)))</f>
        <v>0.013204444444444446</v>
      </c>
      <c r="O47" s="7">
        <f>0.01*('[13]HAPR0102'!$M15/(0.25*(9-'[13]HAPR0102'!$F15)))</f>
        <v>0.016399999999999998</v>
      </c>
      <c r="P47" s="7">
        <f>0.01*('[14]HAPR1502  '!$M15/(0.25*(9-'[14]HAPR1502  '!$F15)))</f>
        <v>0.004911111111111111</v>
      </c>
      <c r="Q47" s="7">
        <f>0.01*('[15]HAPR2902'!$M15/(0.25*(9-'[15]HAPR2902'!$F15)))</f>
        <v>0.019106666666666668</v>
      </c>
      <c r="R47" s="7">
        <f>0.01*('[16]HMAY1302 '!$M15/(0.25*(9-'[16]HMAY1302 '!$F15)))</f>
        <v>0.022462222222222224</v>
      </c>
      <c r="S47" s="7">
        <f>0.01*('[17]HMAY2702'!$M15/(0.25*(9-'[17]HMAY2702'!$F15)))</f>
        <v>0.056786666666666666</v>
      </c>
      <c r="T47" s="7">
        <f>0.01*('[18]HJUN1002'!$M15/(0.25*(9-'[18]HJUN1002'!$F15)))</f>
        <v>0.056080000000000005</v>
      </c>
      <c r="U47" s="7">
        <f>0.01*('[19]HJUN2402'!$M15/(0.25*(9-'[19]HJUN2402'!$F15)))</f>
        <v>0.017222222222222222</v>
      </c>
      <c r="V47" s="7">
        <f>0.01*('[20]HJUL802'!$M15/(0.25*(9-'[20]HJUL802'!$F15)))</f>
        <v>0.027013333333333334</v>
      </c>
      <c r="W47" s="7">
        <f>0.01*('[21]HJUL2202'!$M15/(0.25*(9-'[21]HJUL2202'!$F15)))</f>
        <v>0.02920888888888889</v>
      </c>
      <c r="X47" s="7">
        <f>0.01*('[22] HAUG0502'!$M15/(0.25*(9-'[22] HAUG0502'!$F15)))</f>
        <v>0.01744888888888889</v>
      </c>
      <c r="Y47" s="7">
        <f>0.01*('[23]HAUG1902'!$M15/(0.25*(9-'[23]HAUG1902'!$F15)))</f>
        <v>0.01004888888888889</v>
      </c>
      <c r="Z47" s="7">
        <f>0.01*('[24]HSEP0202'!$M15/(0.25*(9-'[24]HSEP0202'!$F15)))</f>
        <v>0.005608888888888889</v>
      </c>
      <c r="AA47" s="7">
        <f>0.01*('[25]HSEP1602'!$M15/(0.25*(9-'[25]HSEP1602'!$F15)))</f>
        <v>0.032093333333333335</v>
      </c>
      <c r="AB47" s="7">
        <f>0.01*('[26]H30SEP02'!$M15/(0.25*(9-'[26]H30SEP02'!$F15)))</f>
        <v>0.010595555555555556</v>
      </c>
      <c r="AC47" s="8">
        <f t="shared" si="21"/>
        <v>0.5865599999999999</v>
      </c>
      <c r="AD47" s="8">
        <f t="shared" si="22"/>
        <v>0.5897917355371899</v>
      </c>
      <c r="AF47" s="5" t="s">
        <v>4</v>
      </c>
      <c r="AG47" s="8">
        <f t="shared" si="23"/>
        <v>0.5897917355371899</v>
      </c>
      <c r="AH47" s="5" t="s">
        <v>4</v>
      </c>
      <c r="AI47" s="8">
        <f t="shared" si="24"/>
        <v>0.29489586776859494</v>
      </c>
    </row>
    <row r="48" spans="2:35" ht="12">
      <c r="B48" s="5" t="s">
        <v>5</v>
      </c>
      <c r="C48" s="7">
        <f>0.01*('[1]HOCT1501'!$M16/(0.25*(9-'[1]HOCT1501'!$F16)))</f>
        <v>0.12525333333333333</v>
      </c>
      <c r="D48" s="7">
        <f>0.01*('[2]HOCT2901  '!$M16/(0.25*(9-'[2]HOCT2901  '!$F16)))</f>
        <v>0.12600444444444445</v>
      </c>
      <c r="E48" s="7">
        <f>0.01*('[3]HNOV1201  )'!$M16/(0.25*(9-'[3]HNOV1201  )'!$F16)))</f>
        <v>0.14014666666666667</v>
      </c>
      <c r="F48" s="7">
        <f>0.01*('[4]HNOV2601 '!$M16/(0.25*(9-'[4]HNOV2601 '!$F16)))</f>
        <v>0.09901777777777777</v>
      </c>
      <c r="G48" s="7">
        <f>0.01*('[5]HDEC1001'!$M16/(0.25*(9-'[5]HDEC1001'!$F16)))</f>
        <v>0.26813333333333333</v>
      </c>
      <c r="H48" s="7">
        <f>0.01*('[6]HDEC2401'!$M16/(0.25*(9-'[6]HDEC2401'!$F16)))</f>
        <v>0.05724444444444445</v>
      </c>
      <c r="I48" s="7">
        <f>0.01*('[7]HJAN0902'!$M16/(0.25*(9-'[7]HJAN0902'!$F16)))</f>
        <v>0.1602622222222222</v>
      </c>
      <c r="J48" s="7">
        <f>0.01*('[8]HJAN2102 '!$M16/(0.25*(9-'[8]HJAN2102 '!$F16)))</f>
        <v>0.19520888888888888</v>
      </c>
      <c r="K48" s="7">
        <f>0.01*('[9]HFEB0402'!$M16/(0.25*(9-'[9]HFEB0402'!$F16)))</f>
        <v>0.1046888888888889</v>
      </c>
      <c r="L48" s="7">
        <f>0.01*('[10]HFEB1802'!$M16/(0.25*(9-'[10]HFEB1802'!$F16)))</f>
        <v>0.04733333333333334</v>
      </c>
      <c r="M48" s="7">
        <f>0.01*('[11]HMAR0402  '!$M16/(0.25*(9-'[11]HMAR0402  '!$F16)))</f>
        <v>0.030284444444444444</v>
      </c>
      <c r="N48" s="7">
        <f>0.01*('[12]HMAR1802'!$M16/(0.25*(9-'[12]HMAR1802'!$F16)))</f>
        <v>0.03505333333333333</v>
      </c>
      <c r="O48" s="7">
        <f>0.01*('[13]HAPR0102'!$M16/(0.25*(9-'[13]HAPR0102'!$F16)))</f>
        <v>0.024817777777777775</v>
      </c>
      <c r="P48" s="7">
        <f>0.01*('[14]HAPR1502  '!$M16/(0.25*(9-'[14]HAPR1502  '!$F16)))</f>
        <v>0.023813333333333332</v>
      </c>
      <c r="Q48" s="7">
        <f>0.01*('[15]HAPR2902'!$M16/(0.25*(9-'[15]HAPR2902'!$F16)))</f>
        <v>0.06483555555555555</v>
      </c>
      <c r="R48" s="7">
        <f>0.01*('[16]HMAY1302 '!$M16/(0.25*(9-'[16]HMAY1302 '!$F16)))</f>
        <v>0.03370666666666667</v>
      </c>
      <c r="S48" s="7">
        <f>0.01*('[17]HMAY2702'!$M16/(0.25*(9-'[17]HMAY2702'!$F16)))</f>
        <v>0.12402666666666667</v>
      </c>
      <c r="T48" s="7">
        <f>0.01*('[18]HJUN1002'!$M16/(0.25*(9-'[18]HJUN1002'!$F16)))</f>
        <v>0.08347555555555555</v>
      </c>
      <c r="U48" s="7">
        <f>0.01*('[19]HJUN2402'!$M16/(0.25*(9-'[19]HJUN2402'!$F16)))</f>
        <v>0.038573333333333334</v>
      </c>
      <c r="V48" s="7">
        <f>0.01*('[20]HJUL802'!$M16/(0.25*(9-'[20]HJUL802'!$F16)))</f>
        <v>0.05375111111111111</v>
      </c>
      <c r="W48" s="7">
        <f>0.01*('[21]HJUL2202'!$M16/(0.25*(9-'[21]HJUL2202'!$F16)))</f>
        <v>0.05431999999999999</v>
      </c>
      <c r="X48" s="7">
        <f>0.01*('[22] HAUG0502'!$M16/(0.25*(9-'[22] HAUG0502'!$F16)))</f>
        <v>0.09314222222222222</v>
      </c>
      <c r="Y48" s="7">
        <f>0.01*('[23]HAUG1902'!$M16/(0.25*(9-'[23]HAUG1902'!$F16)))</f>
        <v>0.11989777777777778</v>
      </c>
      <c r="Z48" s="7">
        <f>0.01*('[24]HSEP0202'!$M16/(0.25*(9-'[24]HSEP0202'!$F16)))</f>
        <v>0.04528000000000001</v>
      </c>
      <c r="AA48" s="7">
        <f>0.01*('[25]HSEP1602'!$M16/(0.25*(9-'[25]HSEP1602'!$F16)))</f>
        <v>0.03008444444444445</v>
      </c>
      <c r="AB48" s="7">
        <f>0.01*('[26]H30SEP02'!$M16/(0.25*(9-'[26]H30SEP02'!$F16)))</f>
        <v>0.044257777777777785</v>
      </c>
      <c r="AC48" s="8">
        <f t="shared" si="21"/>
        <v>2.222613333333333</v>
      </c>
      <c r="AD48" s="8">
        <f t="shared" si="22"/>
        <v>2.234859136822773</v>
      </c>
      <c r="AF48" s="5" t="s">
        <v>5</v>
      </c>
      <c r="AG48" s="8">
        <f t="shared" si="23"/>
        <v>2.234859136822773</v>
      </c>
      <c r="AH48" s="5" t="s">
        <v>5</v>
      </c>
      <c r="AI48" s="8">
        <f t="shared" si="24"/>
        <v>1.1174295684113864</v>
      </c>
    </row>
    <row r="49" spans="2:35" ht="12">
      <c r="B49" s="5" t="s">
        <v>6</v>
      </c>
      <c r="C49" s="7">
        <f>0.01*('[1]HOCT1501'!$M17/(0.25*(9-'[1]HOCT1501'!$F17)))</f>
        <v>0.043039999999999995</v>
      </c>
      <c r="D49" s="7">
        <f>0.01*('[2]HOCT2901  '!$M17/(0.25*(9-'[2]HOCT2901  '!$F17)))</f>
        <v>0.031351111111111114</v>
      </c>
      <c r="E49" s="7">
        <f>0.01*('[3]HNOV1201  )'!$M17/(0.25*(9-'[3]HNOV1201  )'!$F17)))</f>
        <v>0.03269777777777778</v>
      </c>
      <c r="F49" s="7">
        <f>0.01*('[4]HNOV2601 '!$M17/(0.25*(9-'[4]HNOV2601 '!$F17)))</f>
        <v>0.02946285714285714</v>
      </c>
      <c r="G49" s="7">
        <f>0.01*('[5]HDEC1001'!$M17/(0.25*(9-'[5]HDEC1001'!$F17)))</f>
        <v>0.035337777777777774</v>
      </c>
      <c r="H49" s="7">
        <f>0.01*('[6]HDEC2401'!$M17/(0.25*(9-'[6]HDEC2401'!$F17)))</f>
        <v>0.02790222222222222</v>
      </c>
      <c r="I49" s="7">
        <f>0.01*('[7]HJAN0902'!$M17/(0.25*(9-'[7]HJAN0902'!$F17)))</f>
        <v>0.032982222222222225</v>
      </c>
      <c r="J49" s="7">
        <f>0.01*('[8]HJAN2102 '!$M17/(0.25*(9-'[8]HJAN2102 '!$F17)))</f>
        <v>0.05179555555555556</v>
      </c>
      <c r="K49" s="7">
        <f>0.01*('[9]HFEB0402'!$M17/(0.25*(9-'[9]HFEB0402'!$F17)))</f>
        <v>0.144</v>
      </c>
      <c r="L49" s="7">
        <f>0.01*('[10]HFEB1802'!$M17/(0.25*(9-'[10]HFEB1802'!$F17)))</f>
        <v>0.18747111111111112</v>
      </c>
      <c r="M49" s="7">
        <f>0.01*('[11]HMAR0402  '!$M17/(0.25*(9-'[11]HMAR0402  '!$F17)))</f>
        <v>0.04752888888888889</v>
      </c>
      <c r="N49" s="7">
        <f>0.01*('[12]HMAR1802'!$M17/(0.25*(9-'[12]HMAR1802'!$F17)))</f>
        <v>0.03536444444444444</v>
      </c>
      <c r="O49" s="7">
        <f>0.01*('[13]HAPR0102'!$M17/(0.25*(9-'[13]HAPR0102'!$F17)))</f>
        <v>0.07026666666666667</v>
      </c>
      <c r="P49" s="7">
        <f>0.01*('[14]HAPR1502  '!$M17/(0.25*(9-'[14]HAPR1502  '!$F17)))</f>
        <v>0.059422222222222223</v>
      </c>
      <c r="Q49" s="7">
        <f>0.01*('[15]HAPR2902'!$M17/(0.25*(9-'[15]HAPR2902'!$F17)))</f>
        <v>0.12894222222222224</v>
      </c>
      <c r="R49" s="7">
        <f>0.01*('[16]HMAY1302 '!$M17/(0.25*(9-'[16]HMAY1302 '!$F17)))</f>
        <v>0.027777777777777776</v>
      </c>
      <c r="S49" s="7">
        <f>0.01*('[17]HMAY2702'!$M17/(0.25*(9-'[17]HMAY2702'!$F17)))</f>
        <v>0.047142222222222224</v>
      </c>
      <c r="T49" s="7">
        <f>0.01*('[18]HJUN1002'!$M17/(0.25*(9-'[18]HJUN1002'!$F17)))</f>
        <v>0.038239999999999996</v>
      </c>
      <c r="U49" s="7">
        <f>0.01*('[19]HJUN2402'!$M17/(0.25*(9-'[19]HJUN2402'!$F17)))</f>
        <v>0.05108000000000001</v>
      </c>
      <c r="V49" s="7">
        <f>0.01*('[20]HJUL802'!$M17/(0.25*(9-'[20]HJUL802'!$F17)))</f>
        <v>0.09334222222222222</v>
      </c>
      <c r="W49" s="7">
        <f>0.01*('[21]HJUL2202'!$M17/(0.25*(9-'[21]HJUL2202'!$F17)))</f>
        <v>0.056133333333333334</v>
      </c>
      <c r="X49" s="7">
        <f>0.01*('[22] HAUG0502'!$M17/(0.25*(9-'[22] HAUG0502'!$F17)))</f>
        <v>0.10937333333333335</v>
      </c>
      <c r="Y49" s="7">
        <f>0.01*('[23]HAUG1902'!$M17/(0.25*(9-'[23]HAUG1902'!$F17)))</f>
        <v>0.14660444444444445</v>
      </c>
      <c r="Z49" s="7">
        <f>0.01*('[24]HSEP0202'!$M17/(0.25*(9-'[24]HSEP0202'!$F17)))</f>
        <v>0.03972</v>
      </c>
      <c r="AA49" s="7">
        <f>0.01*('[25]HSEP1602'!$M17/(0.25*(9-'[25]HSEP1602'!$F17)))</f>
        <v>0.03290222222222222</v>
      </c>
      <c r="AB49" s="7">
        <f>0.01*('[26]H30SEP02'!$M17/(0.25*(9-'[26]H30SEP02'!$F17)))</f>
        <v>0.04356</v>
      </c>
      <c r="AC49" s="8">
        <f t="shared" si="21"/>
        <v>1.6434406349206352</v>
      </c>
      <c r="AD49" s="8">
        <f t="shared" si="22"/>
        <v>1.652495404259041</v>
      </c>
      <c r="AF49" s="5" t="s">
        <v>6</v>
      </c>
      <c r="AG49" s="8">
        <f t="shared" si="23"/>
        <v>1.652495404259041</v>
      </c>
      <c r="AH49" s="5" t="s">
        <v>6</v>
      </c>
      <c r="AI49" s="8">
        <f t="shared" si="24"/>
        <v>0.8262477021295205</v>
      </c>
    </row>
    <row r="50" spans="2:35" ht="12">
      <c r="B50" s="5" t="s">
        <v>7</v>
      </c>
      <c r="C50" s="7">
        <f>0.01*('[1]HOCT1501'!$M18/(0.25*(9-'[1]HOCT1501'!$F18)))</f>
        <v>0.01704</v>
      </c>
      <c r="D50" s="7">
        <f>0.01*('[2]HOCT2901  '!$M18/(0.25*(9-'[2]HOCT2901  '!$F18)))</f>
        <v>0.035222222222222224</v>
      </c>
      <c r="E50" s="7">
        <f>0.01*('[3]HNOV1201  )'!$M18/(0.25*(9-'[3]HNOV1201  )'!$F18)))</f>
        <v>0.02082222222222222</v>
      </c>
      <c r="F50" s="7">
        <f>0.01*('[4]HNOV2601 '!$M18/(0.25*(9-'[4]HNOV2601 '!$F18)))</f>
        <v>0.01703111111111111</v>
      </c>
      <c r="G50" s="7">
        <f>0.01*('[5]HDEC1001'!$M18/(0.25*(9-'[5]HDEC1001'!$F18)))</f>
        <v>0.012977777777777777</v>
      </c>
      <c r="H50" s="7">
        <f>0.01*('[6]HDEC2401'!$M18/(0.25*(9-'[6]HDEC2401'!$F18)))</f>
        <v>0.022866666666666667</v>
      </c>
      <c r="I50" s="7">
        <f>0.01*('[7]HJAN0902'!$M18/(0.25*(9-'[7]HJAN0902'!$F18)))</f>
        <v>0.008986666666666667</v>
      </c>
      <c r="J50" s="7">
        <f>0.01*('[8]HJAN2102 '!$M18/(0.25*(9-'[8]HJAN2102 '!$F18)))</f>
        <v>0.020764444444444443</v>
      </c>
      <c r="K50" s="7">
        <f>0.01*('[9]HFEB0402'!$M18/(0.25*(9-'[9]HFEB0402'!$F18)))</f>
        <v>0.05480000000000001</v>
      </c>
      <c r="L50" s="7">
        <f>0.01*('[10]HFEB1802'!$M18/(0.25*(9-'[10]HFEB1802'!$F18)))</f>
        <v>0.16677333333333333</v>
      </c>
      <c r="M50" s="7">
        <f>0.01*('[11]HMAR0402  '!$M18/(0.25*(9-'[11]HMAR0402  '!$F18)))</f>
        <v>0.13661333333333334</v>
      </c>
      <c r="N50" s="7">
        <f>0.01*('[12]HMAR1802'!$M18/(0.25*(9-'[12]HMAR1802'!$F18)))</f>
        <v>0.34097777777777777</v>
      </c>
      <c r="O50" s="7">
        <f>0.01*('[13]HAPR0102'!$M18/(0.25*(9-'[13]HAPR0102'!$F18)))</f>
        <v>0.07229777777777778</v>
      </c>
      <c r="P50" s="7">
        <f>0.01*('[14]HAPR1502  '!$M18/(0.25*(9-'[14]HAPR1502  '!$F18)))</f>
        <v>0.18665777777777778</v>
      </c>
      <c r="Q50" s="7">
        <f>0.01*('[15]HAPR2902'!$M18/(0.25*(9-'[15]HAPR2902'!$F18)))</f>
        <v>0.011320000000000002</v>
      </c>
      <c r="R50" s="7">
        <f>0.01*('[16]HMAY1302 '!$M18/(0.25*(9-'[16]HMAY1302 '!$F18)))</f>
        <v>0.036048888888888894</v>
      </c>
      <c r="S50" s="7">
        <f>0.01*('[17]HMAY2702'!$M18/(0.25*(9-'[17]HMAY2702'!$F18)))</f>
        <v>0.015413333333333333</v>
      </c>
      <c r="T50" s="7">
        <f>0.01*('[18]HJUN1002'!$M18/(0.25*(9-'[18]HJUN1002'!$F18)))</f>
        <v>0.020684444444444443</v>
      </c>
      <c r="U50" s="7">
        <f>0.01*('[19]HJUN2402'!$M18/(0.25*(9-'[19]HJUN2402'!$F18)))</f>
        <v>0.12245333333333333</v>
      </c>
      <c r="V50" s="7">
        <f>0.01*('[20]HJUL802'!$M18/(0.25*(9-'[20]HJUL802'!$F18)))</f>
        <v>0.05438222222222223</v>
      </c>
      <c r="W50" s="7">
        <f>0.01*('[21]HJUL2202'!$M18/(0.25*(9-'[21]HJUL2202'!$F18)))</f>
        <v>0.04355555555555556</v>
      </c>
      <c r="X50" s="7">
        <f>0.01*('[22] HAUG0502'!$M18/(0.25*(9-'[22] HAUG0502'!$F18)))</f>
        <v>0.06345333333333333</v>
      </c>
      <c r="Y50" s="7">
        <f>0.01*('[23]HAUG1902'!$M18/(0.25*(9-'[23]HAUG1902'!$F18)))</f>
        <v>0.028702222222222226</v>
      </c>
      <c r="Z50" s="7">
        <f>0.01*('[24]HSEP0202'!$M18/(0.25*(9-'[24]HSEP0202'!$F18)))</f>
        <v>0.022742222222222223</v>
      </c>
      <c r="AA50" s="7">
        <f>0.01*('[25]HSEP1602'!$M18/(0.25*(9-'[25]HSEP1602'!$F18)))</f>
        <v>0.012204444444444445</v>
      </c>
      <c r="AB50" s="7">
        <f>0.01*('[26]H30SEP02'!$M18/(0.25*(9-'[26]H30SEP02'!$F18)))</f>
        <v>0.01937777777777778</v>
      </c>
      <c r="AC50" s="8">
        <f t="shared" si="21"/>
        <v>1.564168888888889</v>
      </c>
      <c r="AD50" s="8">
        <f t="shared" si="22"/>
        <v>1.5684660561660562</v>
      </c>
      <c r="AF50" s="5" t="s">
        <v>7</v>
      </c>
      <c r="AG50" s="8">
        <f t="shared" si="23"/>
        <v>1.5684660561660562</v>
      </c>
      <c r="AH50" s="5" t="s">
        <v>7</v>
      </c>
      <c r="AI50" s="8">
        <f t="shared" si="24"/>
        <v>0.7842330280830281</v>
      </c>
    </row>
    <row r="51" spans="2:39" ht="12">
      <c r="B51" s="5" t="s">
        <v>8</v>
      </c>
      <c r="C51" s="7">
        <f>0.01*('[1]HOCT1501'!$M19/(0.25*(9-'[1]HOCT1501'!$F19)))</f>
        <v>0.018004444444444444</v>
      </c>
      <c r="D51" s="7">
        <f>0.01*('[2]HOCT2901  '!$M19/(0.25*(9-'[2]HOCT2901  '!$F19)))</f>
        <v>0.01747111111111111</v>
      </c>
      <c r="E51" s="7">
        <f>0.01*('[3]HNOV1201  )'!$M19/(0.25*(9-'[3]HNOV1201  )'!$F19)))</f>
        <v>0.02415111111111111</v>
      </c>
      <c r="F51" s="7">
        <f>0.01*('[4]HNOV2601 '!$M19/(0.25*(9-'[4]HNOV2601 '!$F19)))</f>
        <v>0.035542222222222225</v>
      </c>
      <c r="G51" s="7">
        <f>0.01*('[5]HDEC1001'!$M19/(0.25*(9-'[5]HDEC1001'!$F19)))</f>
        <v>0.020255000000000002</v>
      </c>
      <c r="H51" s="7">
        <f>0.01*('[6]HDEC2401'!$M19/(0.25*(9-'[6]HDEC2401'!$F19)))</f>
        <v>0.027000000000000003</v>
      </c>
      <c r="I51" s="7">
        <f>0.01*('[7]HJAN0902'!$M19/(0.25*(9-'[7]HJAN0902'!$F19)))</f>
        <v>0.016564444444444444</v>
      </c>
      <c r="J51" s="7">
        <f>0.01*('[8]HJAN2102 '!$M19/(0.25*(9-'[8]HJAN2102 '!$F19)))</f>
        <v>0.019884444444444444</v>
      </c>
      <c r="K51" s="7">
        <f>0.01*('[9]HFEB0402'!$M19/(0.25*(9-'[9]HFEB0402'!$F19)))</f>
        <v>0.02356888888888889</v>
      </c>
      <c r="L51" s="7">
        <f>0.01*('[10]HFEB1802'!$M19/(0.25*(9-'[10]HFEB1802'!$F19)))</f>
        <v>0.03487111111111111</v>
      </c>
      <c r="M51" s="7">
        <f>0.01*('[11]HMAR0402  '!$M19/(0.25*(9-'[11]HMAR0402  '!$F19)))</f>
        <v>0.04524888888888889</v>
      </c>
      <c r="N51" s="7">
        <f>0.01*('[12]HMAR1802'!$M19/(0.25*(9-'[12]HMAR1802'!$F19)))</f>
        <v>0.01813777777777778</v>
      </c>
      <c r="O51" s="7">
        <f>0.01*('[13]HAPR0102'!$M19/(0.25*(9-'[13]HAPR0102'!$F19)))</f>
        <v>0.020622222222222222</v>
      </c>
      <c r="P51" s="7">
        <f>0.01*('[14]HAPR1502  '!$M19/(0.25*(9-'[14]HAPR1502  '!$F19)))</f>
        <v>0.04185777777777777</v>
      </c>
      <c r="Q51" s="7">
        <f>0.01*('[15]HAPR2902'!$M19/(0.25*(9-'[15]HAPR2902'!$F19)))</f>
        <v>0.029213333333333338</v>
      </c>
      <c r="R51" s="7">
        <f>0.01*('[16]HMAY1302 '!$M19/(0.25*(9-'[16]HMAY1302 '!$F19)))</f>
        <v>0.057142222222222226</v>
      </c>
      <c r="S51" s="7">
        <f>0.01*('[17]HMAY2702'!$M19/(0.25*(9-'[17]HMAY2702'!$F19)))</f>
        <v>0.013431111111111109</v>
      </c>
      <c r="T51" s="7">
        <f>0.01*('[18]HJUN1002'!$M19/(0.25*(9-'[18]HJUN1002'!$F19)))</f>
        <v>0.03705777777777778</v>
      </c>
      <c r="U51" s="7">
        <f>0.01*('[19]HJUN2402'!$M19/(0.25*(9-'[19]HJUN2402'!$F19)))</f>
        <v>0.043644444444444444</v>
      </c>
      <c r="V51" s="7">
        <f>0.01*('[20]HJUL802'!$M19/(0.25*(9-'[20]HJUL802'!$F19)))</f>
        <v>0.06353777777777778</v>
      </c>
      <c r="W51" s="7">
        <f>0.01*('[21]HJUL2202'!$M19/(0.25*(9-'[21]HJUL2202'!$F19)))</f>
        <v>0.07441777777777778</v>
      </c>
      <c r="X51" s="7">
        <f>0.01*('[22] HAUG0502'!$M19/(0.25*(9-'[22] HAUG0502'!$F19)))</f>
        <v>0.044733333333333326</v>
      </c>
      <c r="Y51" s="7">
        <f>0.01*('[23]HAUG1902'!$M19/(0.25*(9-'[23]HAUG1902'!$F19)))</f>
        <v>0.08946666666666665</v>
      </c>
      <c r="Z51" s="7">
        <f>0.01*('[24]HSEP0202'!$M19/(0.25*(9-'[24]HSEP0202'!$F19)))</f>
        <v>0.011155555555555554</v>
      </c>
      <c r="AA51" s="7">
        <f>0.01*('[25]HSEP1602'!$M19/(0.25*(9-'[25]HSEP1602'!$F19)))</f>
        <v>0.01633333333333333</v>
      </c>
      <c r="AB51" s="7">
        <f>0.01*('[26]H30SEP02'!$M19/(0.25*(9-'[26]H30SEP02'!$F19)))</f>
        <v>0.018595555555555556</v>
      </c>
      <c r="AC51" s="8">
        <f t="shared" si="21"/>
        <v>0.8619083333333334</v>
      </c>
      <c r="AD51" s="8">
        <f t="shared" si="22"/>
        <v>0.8666571395775942</v>
      </c>
      <c r="AF51" s="5" t="s">
        <v>8</v>
      </c>
      <c r="AG51" s="8">
        <f t="shared" si="23"/>
        <v>0.8666571395775942</v>
      </c>
      <c r="AH51" s="5" t="s">
        <v>8</v>
      </c>
      <c r="AI51" s="8">
        <f t="shared" si="24"/>
        <v>0.4333285697887971</v>
      </c>
      <c r="AK51" s="14" t="s">
        <v>69</v>
      </c>
      <c r="AL51" s="14"/>
      <c r="AM51" s="14"/>
    </row>
    <row r="52" spans="2:39" ht="12">
      <c r="B52" s="5" t="s">
        <v>9</v>
      </c>
      <c r="C52" s="7">
        <f>0.01*('[1]HOCT1501'!$M20/(0.25*(9-'[1]HOCT1501'!$F20)))</f>
        <v>0.02084888888888889</v>
      </c>
      <c r="D52" s="7">
        <f>0.01*('[2]HOCT2901  '!$M20/(0.25*(9-'[2]HOCT2901  '!$F20)))</f>
        <v>0.008142222222222223</v>
      </c>
      <c r="E52" s="7">
        <f>0.01*('[3]HNOV1201  )'!$M20/(0.25*(9-'[3]HNOV1201  )'!$F20)))</f>
        <v>0.00644</v>
      </c>
      <c r="F52" s="7">
        <f>0.01*('[4]HNOV2601 '!$M20/(0.25*(9-'[4]HNOV2601 '!$F20)))</f>
        <v>0.015364444444444443</v>
      </c>
      <c r="G52" s="7">
        <f>0.01*('[5]HDEC1001'!$M20/(0.25*(9-'[5]HDEC1001'!$F20)))</f>
        <v>0.010933333333333333</v>
      </c>
      <c r="H52" s="7">
        <f>0.01*('[6]HDEC2401'!$M20/(0.25*(9-'[6]HDEC2401'!$F20)))</f>
        <v>0.007635555555555556</v>
      </c>
      <c r="I52" s="7">
        <f>0.01*('[7]HJAN0902'!$M20/(0.25*(9-'[7]HJAN0902'!$F20)))</f>
        <v>0.004933333333333334</v>
      </c>
      <c r="J52" s="7">
        <f>0.01*('[8]HJAN2102 '!$M20/(0.25*(9-'[8]HJAN2102 '!$F20)))</f>
        <v>0.004373333333333333</v>
      </c>
      <c r="K52" s="7">
        <f>0.01*('[9]HFEB0402'!$M20/(0.25*(9-'[9]HFEB0402'!$F20)))</f>
        <v>0.04608888888888888</v>
      </c>
      <c r="L52" s="7">
        <f>0.01*('[10]HFEB1802'!$M20/(0.25*(9-'[10]HFEB1802'!$F20)))</f>
        <v>0.020324444444444447</v>
      </c>
      <c r="M52" s="7">
        <f>0.01*('[11]HMAR0402  '!$M20/(0.25*(9-'[11]HMAR0402  '!$F20)))</f>
        <v>0.03846666666666666</v>
      </c>
      <c r="N52" s="7">
        <f>0.01*('[12]HMAR1802'!$M20/(0.25*(9-'[12]HMAR1802'!$F20)))</f>
        <v>0.008346666666666667</v>
      </c>
      <c r="O52" s="7">
        <f>0.01*('[13]HAPR0102'!$M20/(0.25*(9-'[13]HAPR0102'!$F20)))</f>
        <v>0.024226666666666664</v>
      </c>
      <c r="P52" s="7">
        <f>0.01*('[14]HAPR1502  '!$M20/(0.25*(9-'[14]HAPR1502  '!$F20)))</f>
        <v>0.013115555555555556</v>
      </c>
      <c r="Q52" s="7">
        <f>0.01*('[15]HAPR2902'!$M20/(0.25*(9-'[15]HAPR2902'!$F20)))</f>
        <v>0.03069777777777778</v>
      </c>
      <c r="R52" s="7">
        <f>0.01*('[16]HMAY1302 '!$M20/(0.25*(9-'[16]HMAY1302 '!$F20)))</f>
        <v>0.042791111111111106</v>
      </c>
      <c r="S52" s="7">
        <f>0.01*('[17]HMAY2702'!$M20/(0.25*(9-'[17]HMAY2702'!$F20)))</f>
        <v>0.018364444444444444</v>
      </c>
      <c r="T52" s="7">
        <f>0.01*('[18]HJUN1002'!$M20/(0.25*(9-'[18]HJUN1002'!$F20)))</f>
        <v>0.013764444444444444</v>
      </c>
      <c r="U52" s="7">
        <f>0.01*('[19]HJUN2402'!$M20/(0.25*(9-'[19]HJUN2402'!$F20)))</f>
        <v>0.0842711111111111</v>
      </c>
      <c r="V52" s="7">
        <f>0.01*('[20]HJUL802'!$M20/(0.25*(9-'[20]HJUL802'!$F20)))</f>
        <v>0.030524444444444448</v>
      </c>
      <c r="W52" s="7">
        <f>0.01*('[21]HJUL2202'!$M20/(0.25*(9-'[21]HJUL2202'!$F20)))</f>
        <v>0.026133333333333335</v>
      </c>
      <c r="X52" s="7">
        <f>0.01*('[22] HAUG0502'!$M20/(0.25*(9-'[22] HAUG0502'!$F20)))</f>
        <v>0.042026666666666664</v>
      </c>
      <c r="Y52" s="7">
        <f>0.01*('[23]HAUG1902'!$M20/(0.25*(9-'[23]HAUG1902'!$F20)))</f>
        <v>0.021382222222222223</v>
      </c>
      <c r="Z52" s="7">
        <f>0.01*('[24]HSEP0202'!$M20/(0.25*(9-'[24]HSEP0202'!$F20)))</f>
        <v>0.010186666666666667</v>
      </c>
      <c r="AA52" s="7">
        <f>0.01*('[25]HSEP1602'!$M20/(0.25*(9-'[25]HSEP1602'!$F20)))</f>
        <v>0.01312888888888889</v>
      </c>
      <c r="AB52" s="7">
        <f>0.01*('[26]H30SEP02'!$M20/(0.25*(9-'[26]H30SEP02'!$F20)))</f>
        <v>0.02044888888888889</v>
      </c>
      <c r="AC52" s="8">
        <f t="shared" si="21"/>
        <v>0.5829599999999999</v>
      </c>
      <c r="AD52" s="8">
        <f t="shared" si="22"/>
        <v>0.5845615384615384</v>
      </c>
      <c r="AF52" s="5" t="s">
        <v>9</v>
      </c>
      <c r="AG52" s="8">
        <f t="shared" si="23"/>
        <v>0.5845615384615384</v>
      </c>
      <c r="AH52" s="5" t="s">
        <v>9</v>
      </c>
      <c r="AI52" s="8">
        <f t="shared" si="24"/>
        <v>0.2922807692307692</v>
      </c>
      <c r="AK52" s="14"/>
      <c r="AL52" s="14" t="s">
        <v>42</v>
      </c>
      <c r="AM52" s="15">
        <f>AVERAGE(AI51:AI56)</f>
        <v>0.3789789896025692</v>
      </c>
    </row>
    <row r="53" spans="2:35" ht="12">
      <c r="B53" s="5" t="s">
        <v>10</v>
      </c>
      <c r="C53" s="7">
        <f>0.01*('[1]HOCT1501'!$M21/(0.25*(9-'[1]HOCT1501'!$F21)))</f>
        <v>0.009133333333333335</v>
      </c>
      <c r="D53" s="7">
        <f>0.01*('[2]HOCT2901  '!$M21/(0.25*(9-'[2]HOCT2901  '!$F21)))</f>
        <v>0.010004444444444444</v>
      </c>
      <c r="E53" s="7">
        <f>0.01*('[3]HNOV1201  )'!$M21/(0.25*(9-'[3]HNOV1201  )'!$F21)))</f>
        <v>0.031004444444444446</v>
      </c>
      <c r="F53" s="7">
        <f>0.01*('[4]HNOV2601 '!$M21/(0.25*(9-'[4]HNOV2601 '!$F21)))</f>
        <v>0.055822222222222224</v>
      </c>
      <c r="G53" s="7">
        <f>0.01*('[5]HDEC1001'!$M21/(0.25*(9-'[5]HDEC1001'!$F21)))</f>
        <v>0.03255555555555555</v>
      </c>
      <c r="H53" s="7">
        <f>0.01*('[6]HDEC2401'!$M21/(0.25*(9-'[6]HDEC2401'!$F21)))</f>
        <v>0.023062222222222224</v>
      </c>
      <c r="I53" s="7">
        <f>0.01*('[7]HJAN0902'!$M21/(0.25*(9-'[7]HJAN0902'!$F21)))</f>
        <v>0.012604444444444446</v>
      </c>
      <c r="J53" s="7">
        <f>0.01*('[8]HJAN2102 '!$M21/(0.25*(9-'[8]HJAN2102 '!$F21)))</f>
        <v>0.022435555555555556</v>
      </c>
      <c r="K53" s="7">
        <f>0.01*('[9]HFEB0402'!$M21/(0.25*(9-'[9]HFEB0402'!$F21)))</f>
        <v>0.01644</v>
      </c>
      <c r="L53" s="7">
        <f>0.01*('[10]HFEB1802'!$M21/(0.25*(9-'[10]HFEB1802'!$F21)))</f>
        <v>0.07664888888888888</v>
      </c>
      <c r="M53" s="7">
        <f>0.01*('[11]HMAR0402  '!$M21/(0.25*(9-'[11]HMAR0402  '!$F21)))</f>
        <v>0.08202222222222222</v>
      </c>
      <c r="N53" s="7">
        <f>0.01*('[12]HMAR1802'!$M21/(0.25*(9-'[12]HMAR1802'!$F21)))</f>
        <v>0.07326666666666666</v>
      </c>
      <c r="O53" s="7">
        <f>0.01*('[13]HAPR0102'!$M21/(0.25*(9-'[13]HAPR0102'!$F21)))</f>
        <v>0.023524444444444445</v>
      </c>
      <c r="P53" s="7">
        <f>0.01*('[14]HAPR1502  '!$M21/(0.25*(9-'[14]HAPR1502  '!$F21)))</f>
        <v>0.02466666666666667</v>
      </c>
      <c r="Q53" s="7">
        <f>0.01*('[15]HAPR2902'!$M21/(0.25*(9-'[15]HAPR2902'!$F21)))</f>
        <v>0.01648</v>
      </c>
      <c r="R53" s="7">
        <f>0.01*('[16]HMAY1302 '!$M21/(0.25*(9-'[16]HMAY1302 '!$F21)))</f>
        <v>0.033106666666666666</v>
      </c>
      <c r="S53" s="7">
        <f>0.01*('[17]HMAY2702'!$M21/(0.25*(9-'[17]HMAY2702'!$F21)))</f>
        <v>0.051905</v>
      </c>
      <c r="T53" s="7">
        <f>0.01*('[18]HJUN1002'!$M21/(0.25*(9-'[18]HJUN1002'!$F21)))</f>
        <v>0.10866666666666668</v>
      </c>
      <c r="U53" s="7">
        <f>0.01*('[19]HJUN2402'!$M21/(0.25*(9-'[19]HJUN2402'!$F21)))</f>
        <v>0.16726</v>
      </c>
      <c r="V53" s="7">
        <f>0.01*('[20]HJUL802'!$M21/(0.25*(9-'[20]HJUL802'!$F21)))</f>
        <v>0.015106666666666666</v>
      </c>
      <c r="W53" s="7">
        <f>0.01*('[21]HJUL2202'!$M21/(0.25*(9-'[21]HJUL2202'!$F21)))</f>
        <v>0.035915555555555555</v>
      </c>
      <c r="X53" s="7">
        <f>0.01*('[22] HAUG0502'!$M21/(0.25*(9-'[22] HAUG0502'!$F21)))</f>
        <v>0.03224</v>
      </c>
      <c r="Y53" s="7">
        <f>0.01*('[23]HAUG1902'!$M21/(0.25*(9-'[23]HAUG1902'!$F21)))</f>
        <v>0.011017777777777777</v>
      </c>
      <c r="Z53" s="7">
        <f>0.01*('[24]HSEP0202'!$M21/(0.25*(9-'[24]HSEP0202'!$F21)))</f>
        <v>0.005391111111111111</v>
      </c>
      <c r="AA53" s="7">
        <f>0.01*('[25]HSEP1602'!$M21/(0.25*(9-'[25]HSEP1602'!$F21)))</f>
        <v>0.013395555555555555</v>
      </c>
      <c r="AB53" s="7">
        <f>0.01*('[26]H30SEP02'!$M21/(0.25*(9-'[26]H30SEP02'!$F21)))</f>
        <v>0.011795555555555556</v>
      </c>
      <c r="AC53" s="8">
        <f t="shared" si="21"/>
        <v>0.9954716666666669</v>
      </c>
      <c r="AD53" s="8">
        <f t="shared" si="22"/>
        <v>0.9982064789377292</v>
      </c>
      <c r="AF53" s="5" t="s">
        <v>10</v>
      </c>
      <c r="AG53" s="8">
        <f t="shared" si="23"/>
        <v>0.9982064789377292</v>
      </c>
      <c r="AH53" s="5" t="s">
        <v>10</v>
      </c>
      <c r="AI53" s="8">
        <f t="shared" si="24"/>
        <v>0.4991032394688646</v>
      </c>
    </row>
    <row r="54" spans="2:35" ht="12">
      <c r="B54" s="5" t="s">
        <v>11</v>
      </c>
      <c r="C54" s="7">
        <f>0.01*('[1]HOCT1501'!$M22/(0.25*(9-'[1]HOCT1501'!$F22)))</f>
        <v>0.017506666666666667</v>
      </c>
      <c r="D54" s="7">
        <f>0.01*('[2]HOCT2901  '!$M22/(0.25*(9-'[2]HOCT2901  '!$F22)))</f>
        <v>0.03144888888888889</v>
      </c>
      <c r="E54" s="7">
        <f>0.01*('[3]HNOV1201  )'!$M22/(0.25*(9-'[3]HNOV1201  )'!$F22)))</f>
        <v>0.02426222222222222</v>
      </c>
      <c r="F54" s="7">
        <f>0.01*('[4]HNOV2601 '!$M22/(0.25*(9-'[4]HNOV2601 '!$F22)))</f>
        <v>0.01592888888888889</v>
      </c>
      <c r="G54" s="7">
        <f>0.01*('[5]HDEC1001'!$M22/(0.25*(9-'[5]HDEC1001'!$F22)))</f>
        <v>0.012222222222222223</v>
      </c>
      <c r="H54" s="7">
        <f>0.01*('[6]HDEC2401'!$M22/(0.25*(9-'[6]HDEC2401'!$F22)))</f>
        <v>0.019106666666666668</v>
      </c>
      <c r="I54" s="7">
        <f>0.01*('[7]HJAN0902'!$M22/(0.25*(9-'[7]HJAN0902'!$F22)))</f>
        <v>0.007253333333333333</v>
      </c>
      <c r="J54" s="7">
        <f>0.01*('[8]HJAN2102 '!$M22/(0.25*(9-'[8]HJAN2102 '!$F22)))</f>
        <v>0.012017777777777778</v>
      </c>
      <c r="K54" s="7">
        <f>0.01*('[9]HFEB0402'!$M22/(0.25*(9-'[9]HFEB0402'!$F22)))</f>
        <v>0.019204444444444444</v>
      </c>
      <c r="L54" s="7">
        <f>0.01*('[10]HFEB1802'!$M22/(0.25*(9-'[10]HFEB1802'!$F22)))</f>
        <v>0.12116</v>
      </c>
      <c r="M54" s="7">
        <f>0.01*('[11]HMAR0402  '!$M22/(0.25*(9-'[11]HMAR0402  '!$F22)))</f>
        <v>0.026453333333333332</v>
      </c>
      <c r="N54" s="7">
        <f>0.01*('[12]HMAR1802'!$M22/(0.25*(9-'[12]HMAR1802'!$F22)))</f>
        <v>0.013533333333333331</v>
      </c>
      <c r="O54" s="7">
        <f>0.01*('[13]HAPR0102'!$M22/(0.25*(9-'[13]HAPR0102'!$F22)))</f>
        <v>0.0071822222222222235</v>
      </c>
      <c r="P54" s="7">
        <f>0.01*('[14]HAPR1502  '!$M22/(0.25*(9-'[14]HAPR1502  '!$F22)))</f>
        <v>0.00876</v>
      </c>
      <c r="Q54" s="7">
        <f>0.01*('[15]HAPR2902'!$M22/(0.25*(9-'[15]HAPR2902'!$F22)))</f>
        <v>0.04690666666666667</v>
      </c>
      <c r="R54" s="7">
        <f>0.01*('[16]HMAY1302 '!$M22/(0.25*(9-'[16]HMAY1302 '!$F22)))</f>
        <v>0.012400000000000003</v>
      </c>
      <c r="S54" s="7">
        <f>0.01*('[17]HMAY2702'!$M22/(0.25*(9-'[17]HMAY2702'!$F22)))</f>
        <v>0.04299111111111111</v>
      </c>
      <c r="T54" s="7">
        <f>0.01*('[18]HJUN1002'!$M22/(0.25*(9-'[18]HJUN1002'!$F22)))</f>
        <v>0.018168888888888887</v>
      </c>
      <c r="U54" s="7">
        <f>0.01*('[19]HJUN2402'!$M22/(0.25*(9-'[19]HJUN2402'!$F22)))</f>
        <v>0.09216888888888888</v>
      </c>
      <c r="V54" s="7">
        <f>0.01*('[20]HJUL802'!$M22/(0.25*(9-'[20]HJUL802'!$F22)))</f>
        <v>0.053373333333333335</v>
      </c>
      <c r="W54" s="7">
        <f>0.01*('[21]HJUL2202'!$M22/(0.25*(9-'[21]HJUL2202'!$F22)))</f>
        <v>0.02844</v>
      </c>
      <c r="X54" s="7">
        <f>0.01*('[22] HAUG0502'!$M22/(0.25*(9-'[22] HAUG0502'!$F22)))</f>
        <v>0.03959555555555555</v>
      </c>
      <c r="Y54" s="7">
        <f>0.01*('[23]HAUG1902'!$M22/(0.25*(9-'[23]HAUG1902'!$F22)))</f>
        <v>0.04737333333333334</v>
      </c>
      <c r="Z54" s="7">
        <f>0.01*('[24]HSEP0202'!$M22/(0.25*(9-'[24]HSEP0202'!$F22)))</f>
        <v>0.028964444444444445</v>
      </c>
      <c r="AA54" s="7">
        <f>0.01*('[25]HSEP1602'!$M22/(0.25*(9-'[25]HSEP1602'!$F22)))</f>
        <v>0.01172</v>
      </c>
      <c r="AB54" s="7">
        <f>0.01*('[26]H30SEP02'!$M22/(0.25*(9-'[26]H30SEP02'!$F22)))</f>
        <v>0.027320000000000004</v>
      </c>
      <c r="AC54" s="8">
        <f t="shared" si="21"/>
        <v>0.7854622222222223</v>
      </c>
      <c r="AD54" s="8">
        <f t="shared" si="22"/>
        <v>0.7876200854700856</v>
      </c>
      <c r="AF54" s="5" t="s">
        <v>11</v>
      </c>
      <c r="AG54" s="8">
        <f t="shared" si="23"/>
        <v>0.7876200854700856</v>
      </c>
      <c r="AH54" s="5" t="s">
        <v>11</v>
      </c>
      <c r="AI54" s="8">
        <f t="shared" si="24"/>
        <v>0.3938100427350428</v>
      </c>
    </row>
    <row r="55" spans="2:35" ht="12">
      <c r="B55" s="5" t="s">
        <v>12</v>
      </c>
      <c r="C55" s="7">
        <f>0.01*('[1]HOCT1501'!$M23/(0.25*(9-'[1]HOCT1501'!$F23)))</f>
        <v>0.02056888888888889</v>
      </c>
      <c r="D55" s="7">
        <f>0.01*('[2]HOCT2901  '!$M23/(0.25*(9-'[2]HOCT2901  '!$F23)))</f>
        <v>0.023288888888888887</v>
      </c>
      <c r="E55" s="7">
        <f>0.01*('[3]HNOV1201  )'!$M23/(0.25*(9-'[3]HNOV1201  )'!$F23)))</f>
        <v>0.03552444444444445</v>
      </c>
      <c r="F55" s="7">
        <f>0.01*('[4]HNOV2601 '!$M23/(0.25*(9-'[4]HNOV2601 '!$F23)))</f>
        <v>0.04270666666666667</v>
      </c>
      <c r="G55" s="7">
        <f>0.01*('[5]HDEC1001'!$M23/(0.25*(9-'[5]HDEC1001'!$F23)))</f>
        <v>0.016257777777777777</v>
      </c>
      <c r="H55" s="7">
        <f>0.01*('[6]HDEC2401'!$M23/(0.25*(9-'[6]HDEC2401'!$F23)))</f>
        <v>0.018199999999999997</v>
      </c>
      <c r="I55" s="7">
        <f>0.01*('[7]HJAN0902'!$M23/(0.25*(9-'[7]HJAN0902'!$F23)))</f>
        <v>0.008653333333333334</v>
      </c>
      <c r="J55" s="7">
        <f>0.01*('[8]HJAN2102 '!$M23/(0.25*(9-'[8]HJAN2102 '!$F23)))</f>
        <v>0.022284444444444444</v>
      </c>
      <c r="K55" s="7">
        <f>0.01*('[9]HFEB0402'!$M23/(0.25*(9-'[9]HFEB0402'!$F23)))</f>
        <v>0.013515555555555557</v>
      </c>
      <c r="L55" s="7">
        <f>0.01*('[10]HFEB1802'!$M23/(0.25*(9-'[10]HFEB1802'!$F23)))</f>
        <v>0.01068</v>
      </c>
      <c r="M55" s="7">
        <f>0.01*('[11]HMAR0402  '!$M23/(0.25*(9-'[11]HMAR0402  '!$F23)))</f>
        <v>0.017644444444444445</v>
      </c>
      <c r="N55" s="7">
        <f>0.01*('[12]HMAR1802'!$M23/(0.25*(9-'[12]HMAR1802'!$F23)))</f>
        <v>0.031062222222222224</v>
      </c>
      <c r="O55" s="7">
        <f>0.01*('[13]HAPR0102'!$M23/(0.25*(9-'[13]HAPR0102'!$F23)))</f>
        <v>0.014017777777777778</v>
      </c>
      <c r="P55" s="7">
        <f>0.01*('[14]HAPR1502  '!$M23/(0.25*(9-'[14]HAPR1502  '!$F23)))</f>
        <v>0.016977777777777776</v>
      </c>
      <c r="Q55" s="7">
        <f>0.01*('[15]HAPR2902'!$M23/(0.25*(9-'[15]HAPR2902'!$F23)))</f>
        <v>0.023631111111111113</v>
      </c>
      <c r="R55" s="7">
        <f>0.01*('[16]HMAY1302 '!$M23/(0.25*(9-'[16]HMAY1302 '!$F23)))</f>
        <v>0.03709333333333333</v>
      </c>
      <c r="S55" s="7">
        <f>0.01*('[17]HMAY2702'!$M23/(0.25*(9-'[17]HMAY2702'!$F23)))</f>
        <v>0.030222222222222223</v>
      </c>
      <c r="T55" s="7">
        <f>0.01*('[18]HJUN1002'!$M23/(0.25*(9-'[18]HJUN1002'!$F23)))</f>
        <v>0.03954222222222223</v>
      </c>
      <c r="U55" s="7">
        <f>0.01*('[19]HJUN2402'!$M23/(0.25*(9-'[19]HJUN2402'!$F23)))</f>
        <v>0.01820888888888889</v>
      </c>
      <c r="V55" s="7">
        <f>0.01*('[20]HJUL802'!$M23/(0.25*(9-'[20]HJUL802'!$F23)))</f>
        <v>0.04468</v>
      </c>
      <c r="W55" s="7">
        <f>0.01*('[21]HJUL2202'!$M23/(0.25*(9-'[21]HJUL2202'!$F23)))</f>
        <v>0.03236</v>
      </c>
      <c r="X55" s="7">
        <f>0.01*('[22] HAUG0502'!$M23/(0.25*(9-'[22] HAUG0502'!$F23)))</f>
        <v>0.041377777777777784</v>
      </c>
      <c r="Y55" s="7">
        <f>0.01*('[23]HAUG1902'!$M23/(0.25*(9-'[23]HAUG1902'!$F23)))</f>
        <v>0.008995555555555555</v>
      </c>
      <c r="Z55" s="7">
        <f>0.01*('[24]HSEP0202'!$M23/(0.25*(9-'[24]HSEP0202'!$F23)))</f>
        <v>0.012862222222222225</v>
      </c>
      <c r="AA55" s="7">
        <f>0.01*('[25]HSEP1602'!$M23/(0.25*(9-'[25]HSEP1602'!$F23)))</f>
        <v>0.024933333333333335</v>
      </c>
      <c r="AB55" s="7">
        <f>0.01*('[26]H30SEP02'!$M23/(0.25*(9-'[26]H30SEP02'!$F23)))</f>
        <v>0.024004444444444443</v>
      </c>
      <c r="AC55" s="8">
        <f t="shared" si="21"/>
        <v>0.6292933333333334</v>
      </c>
      <c r="AD55" s="8">
        <f t="shared" si="22"/>
        <v>0.6310221611721611</v>
      </c>
      <c r="AF55" s="5" t="s">
        <v>12</v>
      </c>
      <c r="AG55" s="8">
        <f t="shared" si="23"/>
        <v>0.6310221611721611</v>
      </c>
      <c r="AH55" s="5" t="s">
        <v>12</v>
      </c>
      <c r="AI55" s="8">
        <f t="shared" si="24"/>
        <v>0.3155110805860806</v>
      </c>
    </row>
    <row r="56" spans="2:35" ht="12">
      <c r="B56" s="5" t="s">
        <v>13</v>
      </c>
      <c r="C56" s="7">
        <f>0.01*('[1]HOCT1501'!$M24/(0.25*(9-'[1]HOCT1501'!$F24)))</f>
        <v>0.008888888888888889</v>
      </c>
      <c r="D56" s="7">
        <f>0.01*('[2]HOCT2901  '!$M24/(0.25*(9-'[2]HOCT2901  '!$F24)))</f>
        <v>0.011325</v>
      </c>
      <c r="E56" s="7">
        <f>0.01*('[3]HNOV1201  )'!$M24/(0.25*(9-'[3]HNOV1201  )'!$F24)))</f>
        <v>0.021942222222222224</v>
      </c>
      <c r="F56" s="7">
        <f>0.01*('[4]HNOV2601 '!$M24/(0.25*(9-'[4]HNOV2601 '!$F24)))</f>
        <v>0.03157777777777778</v>
      </c>
      <c r="G56" s="7">
        <f>0.01*('[5]HDEC1001'!$M24/(0.25*(9-'[5]HDEC1001'!$F24)))</f>
        <v>0.014737777777777777</v>
      </c>
      <c r="H56" s="7">
        <f>0.01*('[6]HDEC2401'!$M24/(0.25*(9-'[6]HDEC2401'!$F24)))</f>
        <v>0.06737777777777777</v>
      </c>
      <c r="I56" s="7">
        <f>0.01*('[7]HJAN0902'!$M24/(0.25*(9-'[7]HJAN0902'!$F24)))</f>
        <v>0.061102222222222224</v>
      </c>
      <c r="J56" s="7">
        <f>0.01*('[8]HJAN2102 '!$M24/(0.25*(9-'[8]HJAN2102 '!$F24)))</f>
        <v>0.01176888888888889</v>
      </c>
      <c r="K56" s="7">
        <f>0.01*('[9]HFEB0402'!$M24/(0.25*(9-'[9]HFEB0402'!$F24)))</f>
        <v>0.06631111111111111</v>
      </c>
      <c r="L56" s="7">
        <f>0.01*('[10]HFEB1802'!$M24/(0.25*(9-'[10]HFEB1802'!$F24)))</f>
        <v>0.03586666666666667</v>
      </c>
      <c r="M56" s="7">
        <f>0.01*('[11]HMAR0402  '!$M24/(0.25*(9-'[11]HMAR0402  '!$F24)))</f>
        <v>0.022164444444444445</v>
      </c>
      <c r="N56" s="7">
        <f>0.01*('[12]HMAR1802'!$M24/(0.25*(9-'[12]HMAR1802'!$F24)))</f>
        <v>0.03639111111111111</v>
      </c>
      <c r="O56" s="7">
        <f>0.01*('[13]HAPR0102'!$M24/(0.25*(9-'[13]HAPR0102'!$F24)))</f>
        <v>0.00764</v>
      </c>
      <c r="P56" s="7">
        <f>0.01*('[14]HAPR1502  '!$M24/(0.25*(9-'[14]HAPR1502  '!$F24)))</f>
        <v>0.008177777777777779</v>
      </c>
      <c r="Q56" s="7">
        <f>0.01*('[15]HAPR2902'!$M24/(0.25*(9-'[15]HAPR2902'!$F24)))</f>
        <v>0.010271111111111111</v>
      </c>
      <c r="R56" s="7">
        <f>0.01*('[16]HMAY1302 '!$M24/(0.25*(9-'[16]HMAY1302 '!$F24)))</f>
        <v>0.01244888888888889</v>
      </c>
      <c r="S56" s="7">
        <f>0.01*('[17]HMAY2702'!$M24/(0.25*(9-'[17]HMAY2702'!$F24)))</f>
        <v>0.01695111111111111</v>
      </c>
      <c r="T56" s="7">
        <f>0.01*('[18]HJUN1002'!$M24/(0.25*(9-'[18]HJUN1002'!$F24)))</f>
        <v>0.016244444444444443</v>
      </c>
      <c r="U56" s="7">
        <f>0.01*('[19]HJUN2402'!$M24/(0.25*(9-'[19]HJUN2402'!$F24)))</f>
        <v>0.022093333333333333</v>
      </c>
      <c r="V56" s="7">
        <f>0.01*('[20]HJUL802'!$M24/(0.25*(9-'[20]HJUL802'!$F24)))</f>
        <v>0.02744888888888889</v>
      </c>
      <c r="W56" s="7">
        <f>0.01*('[21]HJUL2202'!$M24/(0.25*(9-'[21]HJUL2202'!$F24)))</f>
        <v>0.03002666666666667</v>
      </c>
      <c r="X56" s="7">
        <f>0.01*('[22] HAUG0502'!$M24/(0.25*(9-'[22] HAUG0502'!$F24)))</f>
        <v>0.04258666666666667</v>
      </c>
      <c r="Y56" s="7">
        <f>0.01*('[23]HAUG1902'!$M24/(0.25*(9-'[23]HAUG1902'!$F24)))</f>
        <v>0.044111111111111115</v>
      </c>
      <c r="Z56" s="7">
        <f>0.01*('[24]HSEP0202'!$M24/(0.25*(9-'[24]HSEP0202'!$F24)))</f>
        <v>0.018186666666666663</v>
      </c>
      <c r="AA56" s="7">
        <f>0.01*('[25]HSEP1602'!$M24/(0.25*(9-'[25]HSEP1602'!$F24)))</f>
        <v>0.01439111111111111</v>
      </c>
      <c r="AB56" s="7">
        <f>0.01*('[26]H30SEP02'!$M24/(0.25*(9-'[26]H30SEP02'!$F24)))</f>
        <v>0.017786666666666666</v>
      </c>
      <c r="AC56" s="8">
        <f t="shared" si="21"/>
        <v>0.6778183333333333</v>
      </c>
      <c r="AD56" s="8">
        <f t="shared" si="22"/>
        <v>0.6796804716117216</v>
      </c>
      <c r="AF56" s="5" t="s">
        <v>13</v>
      </c>
      <c r="AG56" s="8">
        <f t="shared" si="23"/>
        <v>0.6796804716117216</v>
      </c>
      <c r="AH56" s="5" t="s">
        <v>13</v>
      </c>
      <c r="AI56" s="8">
        <f t="shared" si="24"/>
        <v>0.3398402358058608</v>
      </c>
    </row>
    <row r="57" spans="2:39" ht="12">
      <c r="B57" s="5" t="s">
        <v>14</v>
      </c>
      <c r="C57" s="7">
        <f>0.01*('[1]HOCT1501'!$M25/(0.25*(9-'[1]HOCT1501'!$F25)))</f>
        <v>0.061595555555555556</v>
      </c>
      <c r="D57" s="7">
        <f>0.01*('[2]HOCT2901  '!$M25/(0.25*(9-'[2]HOCT2901  '!$F25)))</f>
        <v>0.03329777777777778</v>
      </c>
      <c r="E57" s="7">
        <f>0.01*('[3]HNOV1201  )'!$M25/(0.25*(9-'[3]HNOV1201  )'!$F25)))</f>
        <v>0.07335111111111112</v>
      </c>
      <c r="F57" s="7">
        <f>0.01*('[4]HNOV2601 '!$M25/(0.25*(9-'[4]HNOV2601 '!$F25)))</f>
        <v>0.03928888888888889</v>
      </c>
      <c r="G57" s="7">
        <f>0.01*('[5]HDEC1001'!$M25/(0.25*(9-'[5]HDEC1001'!$F25)))</f>
        <v>0.02073777777777778</v>
      </c>
      <c r="H57" s="7">
        <f>0.01*('[6]HDEC2401'!$M25/(0.25*(9-'[6]HDEC2401'!$F25)))</f>
        <v>0.04486666666666667</v>
      </c>
      <c r="I57" s="7">
        <f>0.01*('[7]HJAN0902'!$M25/(0.25*(9-'[7]HJAN0902'!$F25)))</f>
        <v>0.02788</v>
      </c>
      <c r="J57" s="7">
        <f>0.01*('[8]HJAN2102 '!$M25/(0.25*(9-'[8]HJAN2102 '!$F25)))</f>
        <v>0.042577777777777784</v>
      </c>
      <c r="K57" s="7">
        <f>0.01*('[9]HFEB0402'!$M25/(0.25*(9-'[9]HFEB0402'!$F25)))</f>
        <v>0.058679999999999996</v>
      </c>
      <c r="L57" s="7">
        <f>0.01*('[10]HFEB1802'!$M25/(0.25*(9-'[10]HFEB1802'!$F25)))</f>
        <v>0.07464000000000001</v>
      </c>
      <c r="M57" s="7">
        <f>0.01*('[11]HMAR0402  '!$M25/(0.25*(9-'[11]HMAR0402  '!$F25)))</f>
        <v>0.061226666666666665</v>
      </c>
      <c r="N57" s="7">
        <f>0.01*('[12]HMAR1802'!$M25/(0.25*(9-'[12]HMAR1802'!$F25)))</f>
        <v>0.07837777777777778</v>
      </c>
      <c r="O57" s="7">
        <f>0.01*('[13]HAPR0102'!$M25/(0.25*(9-'[13]HAPR0102'!$F25)))</f>
        <v>0.05701333333333333</v>
      </c>
      <c r="P57" s="7">
        <f>0.01*('[14]HAPR1502  '!$M25/(0.25*(9-'[14]HAPR1502  '!$F25)))</f>
        <v>0.12208888888888889</v>
      </c>
      <c r="Q57" s="7">
        <f>0.01*('[15]HAPR2902'!$M25/(0.25*(9-'[15]HAPR2902'!$F25)))</f>
        <v>0.058235555555555554</v>
      </c>
      <c r="R57" s="7">
        <f>0.01*('[16]HMAY1302 '!$M25/(0.25*(9-'[16]HMAY1302 '!$F25)))</f>
        <v>0.21508</v>
      </c>
      <c r="S57" s="7">
        <f>0.01*('[17]HMAY2702'!$M25/(0.25*(9-'[17]HMAY2702'!$F25)))</f>
        <v>0.1296888888888889</v>
      </c>
      <c r="T57" s="7">
        <f>0.01*('[18]HJUN1002'!$M25/(0.25*(9-'[18]HJUN1002'!$F25)))</f>
        <v>0.07358222222222223</v>
      </c>
      <c r="U57" s="7">
        <f>0.01*('[19]HJUN2402'!$M25/(0.25*(9-'[19]HJUN2402'!$F25)))</f>
        <v>0.05101777777777777</v>
      </c>
      <c r="V57" s="7">
        <f>0.01*('[20]HJUL802'!$M25/(0.25*(9-'[20]HJUL802'!$F25)))</f>
        <v>0.10155111111111112</v>
      </c>
      <c r="W57" s="7">
        <f>0.01*('[21]HJUL2202'!$M25/(0.25*(9-'[21]HJUL2202'!$F25)))</f>
        <v>0.07582222222222222</v>
      </c>
      <c r="X57" s="7">
        <f>0.01*('[22] HAUG0502'!$M25/(0.25*(9-'[22] HAUG0502'!$F25)))</f>
        <v>0.15009333333333336</v>
      </c>
      <c r="Y57" s="7">
        <f>0.01*('[23]HAUG1902'!$M25/(0.25*(9-'[23]HAUG1902'!$F25)))</f>
        <v>0.07654222222222223</v>
      </c>
      <c r="Z57" s="7">
        <f>0.01*('[24]HSEP0202'!$M25/(0.25*(9-'[24]HSEP0202'!$F25)))</f>
        <v>0.04461333333333333</v>
      </c>
      <c r="AA57" s="7">
        <f>0.01*('[25]HSEP1602'!$M25/(0.25*(9-'[25]HSEP1602'!$F25)))</f>
        <v>0.08159555555555556</v>
      </c>
      <c r="AB57" s="7">
        <f>0.01*('[26]H30SEP02'!$M25/(0.25*(9-'[26]H30SEP02'!$F25)))</f>
        <v>0.1487777777777778</v>
      </c>
      <c r="AC57" s="8">
        <f t="shared" si="21"/>
        <v>2.002222222222223</v>
      </c>
      <c r="AD57" s="8">
        <f t="shared" si="22"/>
        <v>2.0188152240638435</v>
      </c>
      <c r="AF57" s="5" t="s">
        <v>14</v>
      </c>
      <c r="AG57" s="8">
        <f t="shared" si="23"/>
        <v>2.0188152240638435</v>
      </c>
      <c r="AH57" s="5" t="s">
        <v>14</v>
      </c>
      <c r="AI57" s="8">
        <f t="shared" si="24"/>
        <v>1.0094076120319218</v>
      </c>
      <c r="AK57" s="14" t="s">
        <v>69</v>
      </c>
      <c r="AL57" s="14"/>
      <c r="AM57" s="14"/>
    </row>
    <row r="58" spans="2:39" ht="12">
      <c r="B58" s="5" t="s">
        <v>15</v>
      </c>
      <c r="C58" s="7">
        <f>0.01*('[1]HOCT1501'!$M26/(0.25*(9-'[1]HOCT1501'!$F26)))</f>
        <v>0.01741777777777778</v>
      </c>
      <c r="D58" s="7">
        <f>0.01*('[2]HOCT2901  '!$M26/(0.25*(9-'[2]HOCT2901  '!$F26)))</f>
        <v>0.02158666666666667</v>
      </c>
      <c r="E58" s="7">
        <f>0.01*('[3]HNOV1201  )'!$M26/(0.25*(9-'[3]HNOV1201  )'!$F26)))</f>
        <v>0.00488888888888889</v>
      </c>
      <c r="F58" s="7">
        <f>0.01*('[4]HNOV2601 '!$M26/(0.25*(9-'[4]HNOV2601 '!$F26)))</f>
        <v>0.011173333333333334</v>
      </c>
      <c r="G58" s="7">
        <f>0.01*('[5]HDEC1001'!$M26/(0.25*(9-'[5]HDEC1001'!$F26)))</f>
        <v>0.061946666666666664</v>
      </c>
      <c r="H58" s="7">
        <f>0.01*('[6]HDEC2401'!$M26/(0.25*(9-'[6]HDEC2401'!$F26)))</f>
        <v>0.02896</v>
      </c>
      <c r="I58" s="7">
        <f>0.01*('[7]HJAN0902'!$M26/(0.25*(9-'[7]HJAN0902'!$F26)))</f>
        <v>0.07185333333333334</v>
      </c>
      <c r="J58" s="7">
        <f>0.01*('[8]HJAN2102 '!$M26/(0.25*(9-'[8]HJAN2102 '!$F26)))</f>
        <v>0.04189333333333334</v>
      </c>
      <c r="K58" s="7">
        <f>0.01*('[9]HFEB0402'!$M26/(0.25*(9-'[9]HFEB0402'!$F26)))</f>
        <v>0.02031111111111111</v>
      </c>
      <c r="L58" s="7">
        <f>0.01*('[10]HFEB1802'!$M26/(0.25*(9-'[10]HFEB1802'!$F26)))</f>
        <v>0.007991111111111112</v>
      </c>
      <c r="M58" s="7">
        <f>0.01*('[11]HMAR0402  '!$M26/(0.25*(9-'[11]HMAR0402  '!$F26)))</f>
        <v>0.009955555555555556</v>
      </c>
      <c r="N58" s="7">
        <f>0.01*('[12]HMAR1802'!$M26/(0.25*(9-'[12]HMAR1802'!$F26)))</f>
        <v>0.00855111111111111</v>
      </c>
      <c r="O58" s="7">
        <f>0.01*('[13]HAPR0102'!$M26/(0.25*(9-'[13]HAPR0102'!$F26)))</f>
        <v>0.010360000000000001</v>
      </c>
      <c r="P58" s="7">
        <f>0.01*('[14]HAPR1502  '!$M26/(0.25*(9-'[14]HAPR1502  '!$F26)))</f>
        <v>0.0012133333333333334</v>
      </c>
      <c r="Q58" s="7">
        <f>0.01*('[15]HAPR2902'!$M26/(0.25*(9-'[15]HAPR2902'!$F26)))</f>
        <v>0.07798666666666666</v>
      </c>
      <c r="R58" s="7">
        <f>0.01*('[16]HMAY1302 '!$M26/(0.25*(9-'[16]HMAY1302 '!$F26)))</f>
        <v>0.042222222222222223</v>
      </c>
      <c r="S58" s="7">
        <f>0.01*('[17]HMAY2702'!$M26/(0.25*(9-'[17]HMAY2702'!$F26)))</f>
        <v>0.027662222222222223</v>
      </c>
      <c r="T58" s="7">
        <f>0.01*('[18]HJUN1002'!$M26/(0.25*(9-'[18]HJUN1002'!$F26)))</f>
        <v>0.027115555555555556</v>
      </c>
      <c r="U58" s="7">
        <f>0.01*('[19]HJUN2402'!$M26/(0.25*(9-'[19]HJUN2402'!$F26)))</f>
        <v>0.052484444444444445</v>
      </c>
      <c r="V58" s="7">
        <f>0.01*('[20]HJUL802'!$M26/(0.25*(9-'[20]HJUL802'!$F26)))</f>
        <v>0.03614222222222222</v>
      </c>
      <c r="W58" s="7">
        <f>0.01*('[21]HJUL2202'!$M26/(0.25*(9-'[21]HJUL2202'!$F26)))</f>
        <v>0.11531555555555556</v>
      </c>
      <c r="X58" s="7">
        <f>0.01*('[22] HAUG0502'!$M26/(0.25*(9-'[22] HAUG0502'!$F26)))</f>
        <v>0.08452888888888888</v>
      </c>
      <c r="Y58" s="7">
        <f>0.01*('[23]HAUG1902'!$M26/(0.25*(9-'[23]HAUG1902'!$F26)))</f>
        <v>0.03396</v>
      </c>
      <c r="Z58" s="7">
        <f>0.01*('[24]HSEP0202'!$M26/(0.25*(9-'[24]HSEP0202'!$F26)))</f>
        <v>0.021400000000000002</v>
      </c>
      <c r="AA58" s="7">
        <f>0.01*('[25]HSEP1602'!$M26/(0.25*(9-'[25]HSEP1602'!$F26)))</f>
        <v>0.009133333333333335</v>
      </c>
      <c r="AB58" s="7">
        <f>0.01*('[26]H30SEP02'!$M26/(0.25*(9-'[26]H30SEP02'!$F26)))</f>
        <v>0.027435555555555557</v>
      </c>
      <c r="AC58" s="8">
        <f t="shared" si="21"/>
        <v>0.8734888888888886</v>
      </c>
      <c r="AD58" s="8">
        <f t="shared" si="22"/>
        <v>0.8758885836385834</v>
      </c>
      <c r="AF58" s="5" t="s">
        <v>15</v>
      </c>
      <c r="AG58" s="8">
        <f t="shared" si="23"/>
        <v>0.8758885836385834</v>
      </c>
      <c r="AH58" s="5" t="s">
        <v>15</v>
      </c>
      <c r="AI58" s="8">
        <f t="shared" si="24"/>
        <v>0.4379442918192917</v>
      </c>
      <c r="AK58" s="14"/>
      <c r="AL58" s="14" t="s">
        <v>43</v>
      </c>
      <c r="AM58" s="15">
        <f>AVERAGE(AI57:AI62)</f>
        <v>0.7234426180055239</v>
      </c>
    </row>
    <row r="59" spans="2:35" ht="12">
      <c r="B59" s="5" t="s">
        <v>16</v>
      </c>
      <c r="C59" s="7">
        <f>0.01*('[1]HOCT1501'!$M27/(0.25*(9-'[1]HOCT1501'!$F27)))</f>
        <v>0.009448888888888889</v>
      </c>
      <c r="D59" s="7">
        <f>0.01*('[2]HOCT2901  '!$M27/(0.25*(9-'[2]HOCT2901  '!$F27)))</f>
        <v>0.01088888888888889</v>
      </c>
      <c r="E59" s="7">
        <f>0.01*('[3]HNOV1201  )'!$M27/(0.25*(9-'[3]HNOV1201  )'!$F27)))</f>
        <v>0.009017777777777777</v>
      </c>
      <c r="F59" s="7">
        <f>0.01*('[4]HNOV2601 '!$M27/(0.25*(9-'[4]HNOV2601 '!$F27)))</f>
        <v>0.01728888888888889</v>
      </c>
      <c r="G59" s="7">
        <f>0.01*('[5]HDEC1001'!$M27/(0.25*(9-'[5]HDEC1001'!$F27)))</f>
        <v>0.012737777777777778</v>
      </c>
      <c r="H59" s="7">
        <f>0.01*('[6]HDEC2401'!$M27/(0.25*(9-'[6]HDEC2401'!$F27)))</f>
        <v>0.016817777777777775</v>
      </c>
      <c r="I59" s="7">
        <f>0.01*('[7]HJAN0902'!$M27/(0.25*(9-'[7]HJAN0902'!$F27)))</f>
        <v>0.0047866666666666665</v>
      </c>
      <c r="J59" s="7">
        <f>0.01*('[8]HJAN2102 '!$M27/(0.25*(9-'[8]HJAN2102 '!$F27)))</f>
        <v>0.018631111111111112</v>
      </c>
      <c r="K59" s="7">
        <f>0.01*('[9]HFEB0402'!$M27/(0.25*(9-'[9]HFEB0402'!$F27)))</f>
        <v>0.014742222222222224</v>
      </c>
      <c r="L59" s="7">
        <f>0.01*('[10]HFEB1802'!$M27/(0.25*(9-'[10]HFEB1802'!$F27)))</f>
        <v>0.011173333333333334</v>
      </c>
      <c r="M59" s="7">
        <f>0.01*('[11]HMAR0402  '!$M27/(0.25*(9-'[11]HMAR0402  '!$F27)))</f>
        <v>0.016804444444444445</v>
      </c>
      <c r="N59" s="7">
        <f>0.01*('[12]HMAR1802'!$M27/(0.25*(9-'[12]HMAR1802'!$F27)))</f>
        <v>0.008346666666666667</v>
      </c>
      <c r="O59" s="7">
        <f>0.01*('[13]HAPR0102'!$M27/(0.25*(9-'[13]HAPR0102'!$F27)))</f>
        <v>0.003924444444444444</v>
      </c>
      <c r="P59" s="7">
        <f>0.01*('[14]HAPR1502  '!$M27/(0.25*(9-'[14]HAPR1502  '!$F27)))</f>
        <v>0.00728</v>
      </c>
      <c r="Q59" s="7">
        <f>0.01*('[15]HAPR2902'!$M27/(0.25*(9-'[15]HAPR2902'!$F27)))</f>
        <v>0.01169777777777778</v>
      </c>
      <c r="R59" s="7">
        <f>0.01*('[16]HMAY1302 '!$M27/(0.25*(9-'[16]HMAY1302 '!$F27)))</f>
        <v>0.06701777777777779</v>
      </c>
      <c r="S59" s="7">
        <f>0.01*('[17]HMAY2702'!$M27/(0.25*(9-'[17]HMAY2702'!$F27)))</f>
        <v>0.06443111111111112</v>
      </c>
      <c r="T59" s="7">
        <f>0.01*('[18]HJUN1002'!$M27/(0.25*(9-'[18]HJUN1002'!$F27)))</f>
        <v>0.038982222222222224</v>
      </c>
      <c r="U59" s="7">
        <f>0.01*('[19]HJUN2402'!$M27/(0.25*(9-'[19]HJUN2402'!$F27)))</f>
        <v>0.02871111111111111</v>
      </c>
      <c r="V59" s="7">
        <f>0.01*('[20]HJUL802'!$M27/(0.25*(9-'[20]HJUL802'!$F27)))</f>
        <v>0.03521777777777778</v>
      </c>
      <c r="W59" s="7">
        <f>0.01*('[21]HJUL2202'!$M27/(0.25*(9-'[21]HJUL2202'!$F27)))</f>
        <v>0.027435555555555557</v>
      </c>
      <c r="X59" s="7">
        <f>0.01*('[22] HAUG0502'!$M27/(0.25*(9-'[22] HAUG0502'!$F27)))</f>
        <v>0.015146666666666666</v>
      </c>
      <c r="Y59" s="7">
        <f>0.01*('[23]HAUG1902'!$M27/(0.25*(9-'[23]HAUG1902'!$F27)))</f>
        <v>0.021822222222222222</v>
      </c>
      <c r="Z59" s="7">
        <f>0.01*('[24]HSEP0202'!$M27/(0.25*(9-'[24]HSEP0202'!$F27)))</f>
        <v>0.00924</v>
      </c>
      <c r="AA59" s="7">
        <f>0.01*('[25]HSEP1602'!$M27/(0.25*(9-'[25]HSEP1602'!$F27)))</f>
        <v>0.005266666666666668</v>
      </c>
      <c r="AB59" s="7">
        <f>0.01*('[26]H30SEP02'!$M27/(0.25*(9-'[26]H30SEP02'!$F27)))</f>
        <v>0.02009333333333333</v>
      </c>
      <c r="AC59" s="8">
        <f t="shared" si="21"/>
        <v>0.5069511111111112</v>
      </c>
      <c r="AD59" s="8">
        <f t="shared" si="22"/>
        <v>0.5083438339438341</v>
      </c>
      <c r="AF59" s="5" t="s">
        <v>16</v>
      </c>
      <c r="AG59" s="8">
        <f t="shared" si="23"/>
        <v>0.5083438339438341</v>
      </c>
      <c r="AH59" s="5" t="s">
        <v>16</v>
      </c>
      <c r="AI59" s="8">
        <f t="shared" si="24"/>
        <v>0.25417191697191704</v>
      </c>
    </row>
    <row r="60" spans="2:35" ht="12">
      <c r="B60" s="5" t="s">
        <v>17</v>
      </c>
      <c r="C60" s="7">
        <f>0.01*('[1]HOCT1501'!$M28/(0.25*(9-'[1]HOCT1501'!$F28)))</f>
        <v>0.01844888888888889</v>
      </c>
      <c r="D60" s="7">
        <f>0.01*('[2]HOCT2901  '!$M28/(0.25*(9-'[2]HOCT2901  '!$F28)))</f>
        <v>0.032057777777777775</v>
      </c>
      <c r="E60" s="7">
        <f>0.01*('[3]HNOV1201  )'!$M28/(0.25*(9-'[3]HNOV1201  )'!$F28)))</f>
        <v>0.03418666666666667</v>
      </c>
      <c r="F60" s="7">
        <f>0.01*('[4]HNOV2601 '!$M28/(0.25*(9-'[4]HNOV2601 '!$F28)))</f>
        <v>0.02507111111111111</v>
      </c>
      <c r="G60" s="7">
        <f>0.01*('[5]HDEC1001'!$M28/(0.25*(9-'[5]HDEC1001'!$F28)))</f>
        <v>0.028502222222222224</v>
      </c>
      <c r="H60" s="7">
        <f>0.01*('[6]HDEC2401'!$M28/(0.25*(9-'[6]HDEC2401'!$F28)))</f>
        <v>0.05794222222222223</v>
      </c>
      <c r="I60" s="7">
        <f>0.01*('[7]HJAN0902'!$M28/(0.25*(9-'[7]HJAN0902'!$F28)))</f>
        <v>0.07903111111111112</v>
      </c>
      <c r="J60" s="7">
        <f>0.01*('[8]HJAN2102 '!$M28/(0.25*(9-'[8]HJAN2102 '!$F28)))</f>
        <v>0.053804444444444446</v>
      </c>
      <c r="K60" s="7">
        <f>0.01*('[9]HFEB0402'!$M28/(0.25*(9-'[9]HFEB0402'!$F28)))</f>
        <v>0.07556000000000002</v>
      </c>
      <c r="L60" s="7">
        <f>0.01*('[10]HFEB1802'!$M28/(0.25*(9-'[10]HFEB1802'!$F28)))</f>
        <v>0.08031111111111111</v>
      </c>
      <c r="M60" s="7">
        <f>0.01*('[11]HMAR0402  '!$M28/(0.25*(9-'[11]HMAR0402  '!$F28)))</f>
        <v>0.08740444444444444</v>
      </c>
      <c r="N60" s="7">
        <f>0.01*('[12]HMAR1802'!$M28/(0.25*(9-'[12]HMAR1802'!$F28)))</f>
        <v>0.035559999999999994</v>
      </c>
      <c r="O60" s="7">
        <f>0.01*('[13]HAPR0102'!$M28/(0.25*(9-'[13]HAPR0102'!$F28)))</f>
        <v>0.01933777777777778</v>
      </c>
      <c r="P60" s="7">
        <f>0.01*('[14]HAPR1502  '!$M28/(0.25*(9-'[14]HAPR1502  '!$F28)))</f>
        <v>0.014195555555555555</v>
      </c>
      <c r="Q60" s="7">
        <f>0.01*('[15]HAPR2902'!$M28/(0.25*(9-'[15]HAPR2902'!$F28)))</f>
        <v>0.013506666666666667</v>
      </c>
      <c r="R60" s="7">
        <f>0.01*('[16]HMAY1302 '!$M28/(0.25*(9-'[16]HMAY1302 '!$F28)))</f>
        <v>0.014026666666666668</v>
      </c>
      <c r="S60" s="7">
        <f>0.01*('[17]HMAY2702'!$M28/(0.25*(9-'[17]HMAY2702'!$F28)))</f>
        <v>0.011751111111111113</v>
      </c>
      <c r="T60" s="7">
        <f>0.01*('[18]HJUN1002'!$M28/(0.25*(9-'[18]HJUN1002'!$F28)))</f>
        <v>0.016</v>
      </c>
      <c r="U60" s="7">
        <f>0.01*('[19]HJUN2402'!$M28/(0.25*(9-'[19]HJUN2402'!$F28)))</f>
        <v>0.048765</v>
      </c>
      <c r="V60" s="7">
        <f>0.01*('[20]HJUL802'!$M28/(0.25*(9-'[20]HJUL802'!$F28)))</f>
        <v>0.05013333333333333</v>
      </c>
      <c r="W60" s="7">
        <f>0.01*('[21]HJUL2202'!$M28/(0.25*(9-'[21]HJUL2202'!$F28)))</f>
        <v>0.04740444444444445</v>
      </c>
      <c r="X60" s="7">
        <f>0.01*('[22] HAUG0502'!$M28/(0.25*(9-'[22] HAUG0502'!$F28)))</f>
        <v>0.1639288888888889</v>
      </c>
      <c r="Y60" s="7">
        <f>0.01*('[23]HAUG1902'!$M28/(0.25*(9-'[23]HAUG1902'!$F28)))</f>
        <v>0.03304444444444444</v>
      </c>
      <c r="Z60" s="7">
        <f>0.01*('[24]HSEP0202'!$M28/(0.25*(9-'[24]HSEP0202'!$F28)))</f>
        <v>0.033404444444444445</v>
      </c>
      <c r="AA60" s="7">
        <f>0.01*('[25]HSEP1602'!$M28/(0.25*(9-'[25]HSEP1602'!$F28)))</f>
        <v>0.040822222222222225</v>
      </c>
      <c r="AB60" s="7">
        <f>0.01*('[26]H30SEP02'!$M28/(0.25*(9-'[26]H30SEP02'!$F28)))</f>
        <v>0.03584444444444444</v>
      </c>
      <c r="AC60" s="8">
        <f t="shared" si="21"/>
        <v>1.150045</v>
      </c>
      <c r="AD60" s="8">
        <f t="shared" si="22"/>
        <v>1.1532044642857144</v>
      </c>
      <c r="AF60" s="5" t="s">
        <v>17</v>
      </c>
      <c r="AG60" s="8">
        <f t="shared" si="23"/>
        <v>1.1532044642857144</v>
      </c>
      <c r="AH60" s="5" t="s">
        <v>17</v>
      </c>
      <c r="AI60" s="8">
        <f t="shared" si="24"/>
        <v>0.5766022321428572</v>
      </c>
    </row>
    <row r="61" spans="2:35" ht="12">
      <c r="B61" s="5" t="s">
        <v>18</v>
      </c>
      <c r="C61" s="7">
        <f>0.01*('[1]HOCT1501'!$M29/(0.25*(9-'[1]HOCT1501'!$F29)))</f>
        <v>0.03961777777777778</v>
      </c>
      <c r="D61" s="7">
        <f>0.01*('[2]HOCT2901  '!$M29/(0.25*(9-'[2]HOCT2901  '!$F29)))</f>
        <v>0.018906666666666665</v>
      </c>
      <c r="E61" s="7">
        <f>0.01*('[3]HNOV1201  )'!$M29/(0.25*(9-'[3]HNOV1201  )'!$F29)))</f>
        <v>0.009391111111111112</v>
      </c>
      <c r="F61" s="7">
        <f>0.01*('[4]HNOV2601 '!$M29/(0.25*(9-'[4]HNOV2601 '!$F29)))</f>
        <v>0.029777777777777778</v>
      </c>
      <c r="G61" s="7">
        <f>0.01*('[5]HDEC1001'!$M29/(0.25*(9-'[5]HDEC1001'!$F29)))</f>
        <v>0.08</v>
      </c>
      <c r="H61" s="7">
        <f>0.01*('[6]HDEC2401'!$M29/(0.25*(9-'[6]HDEC2401'!$F29)))</f>
        <v>0.022177777777777782</v>
      </c>
      <c r="I61" s="7">
        <f>0.01*('[7]HJAN0902'!$M29/(0.25*(9-'[7]HJAN0902'!$F29)))</f>
        <v>0.043977777777777775</v>
      </c>
      <c r="J61" s="7">
        <f>0.01*('[8]HJAN2102 '!$M29/(0.25*(9-'[8]HJAN2102 '!$F29)))</f>
        <v>0.01020888888888889</v>
      </c>
      <c r="K61" s="7">
        <f>0.01*('[9]HFEB0402'!$M29/(0.25*(9-'[9]HFEB0402'!$F29)))</f>
        <v>0.03422222222222222</v>
      </c>
      <c r="L61" s="7">
        <f>0.01*('[10]HFEB1802'!$M29/(0.25*(9-'[10]HFEB1802'!$F29)))</f>
        <v>0.02496888888888889</v>
      </c>
      <c r="M61" s="7">
        <f>0.01*('[11]HMAR0402  '!$M29/(0.25*(9-'[11]HMAR0402  '!$F29)))</f>
        <v>0.04724444444444445</v>
      </c>
      <c r="N61" s="7">
        <f>0.01*('[12]HMAR1802'!$M29/(0.25*(9-'[12]HMAR1802'!$F29)))</f>
        <v>0.031564444444444444</v>
      </c>
      <c r="O61" s="7">
        <f>0.01*('[13]HAPR0102'!$M29/(0.25*(9-'[13]HAPR0102'!$F29)))</f>
        <v>0.05383111111111111</v>
      </c>
      <c r="P61" s="7">
        <f>0.01*('[14]HAPR1502  '!$M29/(0.25*(9-'[14]HAPR1502  '!$F29)))</f>
        <v>0.07987555555555556</v>
      </c>
      <c r="Q61" s="7">
        <f>0.01*('[15]HAPR2902'!$M29/(0.25*(9-'[15]HAPR2902'!$F29)))</f>
        <v>0.05956888888888889</v>
      </c>
      <c r="R61" s="7">
        <f>0.01*('[16]HMAY1302 '!$M29/(0.25*(9-'[16]HMAY1302 '!$F29)))</f>
        <v>0.015635555555555555</v>
      </c>
      <c r="S61" s="7">
        <f>0.01*('[17]HMAY2702'!$M29/(0.25*(9-'[17]HMAY2702'!$F29)))</f>
        <v>0.03973777777777778</v>
      </c>
      <c r="T61" s="7">
        <f>0.01*('[18]HJUN1002'!$M29/(0.25*(9-'[18]HJUN1002'!$F29)))</f>
        <v>0.04474</v>
      </c>
      <c r="U61" s="7">
        <f>0.01*('[19]HJUN2402'!$M29/(0.25*(9-'[19]HJUN2402'!$F29)))</f>
        <v>0.02626222222222222</v>
      </c>
      <c r="V61" s="7">
        <f>0.01*('[20]HJUL802'!$M29/(0.25*(9-'[20]HJUL802'!$F29)))</f>
        <v>0.02878666666666667</v>
      </c>
      <c r="W61" s="7">
        <f>0.01*('[21]HJUL2202'!$M29/(0.25*(9-'[21]HJUL2202'!$F29)))</f>
        <v>0.02</v>
      </c>
      <c r="X61" s="7">
        <f>0.01*('[22] HAUG0502'!$M29/(0.25*(9-'[22] HAUG0502'!$F29)))</f>
        <v>0.03494222222222222</v>
      </c>
      <c r="Y61" s="7">
        <f>0.01*('[23]HAUG1902'!$M29/(0.25*(9-'[23]HAUG1902'!$F29)))</f>
        <v>0.02158666666666667</v>
      </c>
      <c r="Z61" s="7">
        <f>0.01*('[24]HSEP0202'!$M29/(0.25*(9-'[24]HSEP0202'!$F29)))</f>
        <v>0.008231111111111111</v>
      </c>
      <c r="AA61" s="7">
        <f>0.01*('[25]HSEP1602'!$M29/(0.25*(9-'[25]HSEP1602'!$F29)))</f>
        <v>0.02004888888888889</v>
      </c>
      <c r="AB61" s="7">
        <f>0.01*('[26]H30SEP02'!$M29/(0.25*(9-'[26]H30SEP02'!$F29)))</f>
        <v>0.017604444444444447</v>
      </c>
      <c r="AC61" s="8">
        <f t="shared" si="21"/>
        <v>0.8629088888888887</v>
      </c>
      <c r="AD61" s="8">
        <f t="shared" si="22"/>
        <v>0.8652795177045175</v>
      </c>
      <c r="AF61" s="5" t="s">
        <v>18</v>
      </c>
      <c r="AG61" s="8">
        <f t="shared" si="23"/>
        <v>0.8652795177045175</v>
      </c>
      <c r="AH61" s="5" t="s">
        <v>18</v>
      </c>
      <c r="AI61" s="8">
        <f t="shared" si="24"/>
        <v>0.43263975885225875</v>
      </c>
    </row>
    <row r="62" spans="2:35" ht="12">
      <c r="B62" s="5" t="s">
        <v>19</v>
      </c>
      <c r="C62" s="7">
        <f>0.01*('[1]HOCT1501'!$M30/(0.25*(9-'[1]HOCT1501'!$F30)))</f>
        <v>1.7044444444444447</v>
      </c>
      <c r="D62" s="7">
        <f>0.01*('[2]HOCT2901  '!$M30/(0.25*(9-'[2]HOCT2901  '!$F30)))</f>
        <v>0.006568888888888889</v>
      </c>
      <c r="E62" s="7">
        <f>0.01*('[3]HNOV1201  )'!$M30/(0.25*(9-'[3]HNOV1201  )'!$F30)))</f>
        <v>0.004688888888888888</v>
      </c>
      <c r="F62" s="7">
        <f>0.01*('[4]HNOV2601 '!$M30/(0.25*(9-'[4]HNOV2601 '!$F30)))</f>
        <v>0.011586666666666667</v>
      </c>
      <c r="G62" s="7">
        <f>0.01*('[5]HDEC1001'!$M30/(0.25*(9-'[5]HDEC1001'!$F30)))</f>
        <v>0.008075555555555556</v>
      </c>
      <c r="H62" s="7">
        <f>0.01*('[6]HDEC2401'!$M30/(0.25*(9-'[6]HDEC2401'!$F30)))</f>
        <v>0.03814222222222222</v>
      </c>
      <c r="I62" s="7">
        <f>0.01*('[7]HJAN0902'!$M30/(0.25*(9-'[7]HJAN0902'!$F30)))</f>
        <v>0.02367111111111111</v>
      </c>
      <c r="J62" s="7">
        <f>0.01*('[8]HJAN2102 '!$M30/(0.25*(9-'[8]HJAN2102 '!$F30)))</f>
        <v>0.03088888888888889</v>
      </c>
      <c r="K62" s="7">
        <f>0.01*('[9]HFEB0402'!$M30/(0.25*(9-'[9]HFEB0402'!$F30)))</f>
        <v>0.008906666666666667</v>
      </c>
      <c r="L62" s="7">
        <f>0.01*('[10]HFEB1802'!$M30/(0.25*(9-'[10]HFEB1802'!$F30)))</f>
        <v>0.09760444444444444</v>
      </c>
      <c r="M62" s="7">
        <f>0.01*('[11]HMAR0402  '!$M30/(0.25*(9-'[11]HMAR0402  '!$F30)))</f>
        <v>0.010475555555555556</v>
      </c>
      <c r="N62" s="7">
        <f>0.01*('[12]HMAR1802'!$M30/(0.25*(9-'[12]HMAR1802'!$F30)))</f>
        <v>0.29377777777777775</v>
      </c>
      <c r="O62" s="7">
        <f>0.01*('[13]HAPR0102'!$M30/(0.25*(9-'[13]HAPR0102'!$F30)))</f>
        <v>0.007062222222222222</v>
      </c>
      <c r="P62" s="7">
        <f>0.01*('[14]HAPR1502  '!$M30/(0.25*(9-'[14]HAPR1502  '!$F30)))</f>
        <v>0.020826666666666663</v>
      </c>
      <c r="Q62" s="7">
        <f>0.01*('[15]HAPR2902'!$M30/(0.25*(9-'[15]HAPR2902'!$F30)))</f>
        <v>0.056577777777777775</v>
      </c>
      <c r="R62" s="7">
        <f>0.01*('[16]HMAY1302 '!$M30/(0.25*(9-'[16]HMAY1302 '!$F30)))</f>
        <v>0.2542844444444444</v>
      </c>
      <c r="S62" s="7">
        <f>0.01*('[17]HMAY2702'!$M30/(0.25*(9-'[17]HMAY2702'!$F30)))</f>
        <v>0.18516444444444446</v>
      </c>
      <c r="T62" s="7">
        <f>0.01*('[18]HJUN1002'!$M30/(0.25*(9-'[18]HJUN1002'!$F30)))</f>
        <v>0.03448444444444445</v>
      </c>
      <c r="U62" s="7">
        <f>0.01*('[19]HJUN2402'!$M30/(0.25*(9-'[19]HJUN2402'!$F30)))</f>
        <v>0.10413777777777777</v>
      </c>
      <c r="V62" s="7">
        <f>0.01*('[20]HJUL802'!$M30/(0.25*(9-'[20]HJUL802'!$F30)))</f>
        <v>0.11446222222222224</v>
      </c>
      <c r="W62" s="7">
        <f>0.01*('[21]HJUL2202'!$M30/(0.25*(9-'[21]HJUL2202'!$F30)))</f>
        <v>0.07275111111111111</v>
      </c>
      <c r="X62" s="7">
        <f>0.01*('[22] HAUG0502'!$M30/(0.25*(9-'[22] HAUG0502'!$F30)))</f>
        <v>0.08336888888888888</v>
      </c>
      <c r="Y62" s="7">
        <f>0.01*('[23]HAUG1902'!$M30/(0.25*(9-'[23]HAUG1902'!$F30)))</f>
        <v>0.027004444444444446</v>
      </c>
      <c r="Z62" s="7">
        <f>0.01*('[24]HSEP0202'!$M30/(0.25*(9-'[24]HSEP0202'!$F30)))</f>
        <v>0.00392</v>
      </c>
      <c r="AA62" s="7">
        <f>0.01*('[25]HSEP1602'!$M30/(0.25*(9-'[25]HSEP1602'!$F30)))</f>
        <v>0.002684444444444444</v>
      </c>
      <c r="AB62" s="7">
        <f>0.01*('[26]H30SEP02'!$M30/(0.25*(9-'[26]H30SEP02'!$F30)))</f>
        <v>0.04528888888888889</v>
      </c>
      <c r="AC62" s="8">
        <f t="shared" si="21"/>
        <v>3.2508488888888896</v>
      </c>
      <c r="AD62" s="8">
        <f t="shared" si="22"/>
        <v>3.2597797924297933</v>
      </c>
      <c r="AF62" s="5" t="s">
        <v>19</v>
      </c>
      <c r="AG62" s="8">
        <f t="shared" si="23"/>
        <v>3.2597797924297933</v>
      </c>
      <c r="AH62" s="5" t="s">
        <v>19</v>
      </c>
      <c r="AI62" s="8">
        <f t="shared" si="24"/>
        <v>1.6298898962148967</v>
      </c>
    </row>
    <row r="64" spans="2:39" s="2" customFormat="1" ht="12">
      <c r="B64" s="4" t="s">
        <v>1</v>
      </c>
      <c r="C64" s="3">
        <f>LEAFDATA0102!C64</f>
        <v>37179</v>
      </c>
      <c r="D64" s="3">
        <f>LEAFDATA0102!D64</f>
        <v>37193</v>
      </c>
      <c r="E64" s="3">
        <f>LEAFDATA0102!E64</f>
        <v>37207</v>
      </c>
      <c r="F64" s="3">
        <f>LEAFDATA0102!F64</f>
        <v>37221</v>
      </c>
      <c r="G64" s="3">
        <f>LEAFDATA0102!G64</f>
        <v>37235</v>
      </c>
      <c r="H64" s="3">
        <f>LEAFDATA0102!H64</f>
        <v>37249</v>
      </c>
      <c r="I64" s="3">
        <f>LEAFDATA0102!I64</f>
        <v>37265</v>
      </c>
      <c r="J64" s="3">
        <f>LEAFDATA0102!J64</f>
        <v>37277</v>
      </c>
      <c r="K64" s="3">
        <f>LEAFDATA0102!K64</f>
        <v>37291</v>
      </c>
      <c r="L64" s="3">
        <f>LEAFDATA0102!L64</f>
        <v>37305</v>
      </c>
      <c r="M64" s="3">
        <f>LEAFDATA0102!M64</f>
        <v>37319</v>
      </c>
      <c r="N64" s="3">
        <f>LEAFDATA0102!N64</f>
        <v>37333</v>
      </c>
      <c r="O64" s="3">
        <f>LEAFDATA0102!O64</f>
        <v>37347</v>
      </c>
      <c r="P64" s="3">
        <f>LEAFDATA0102!P64</f>
        <v>37361</v>
      </c>
      <c r="Q64" s="3">
        <f>LEAFDATA0102!Q64</f>
        <v>37375</v>
      </c>
      <c r="R64" s="3">
        <f>LEAFDATA0102!R64</f>
        <v>37389</v>
      </c>
      <c r="S64" s="3">
        <f>LEAFDATA0102!S64</f>
        <v>37403</v>
      </c>
      <c r="T64" s="3">
        <f>LEAFDATA0102!T64</f>
        <v>37417</v>
      </c>
      <c r="U64" s="3">
        <f>LEAFDATA0102!U64</f>
        <v>37431</v>
      </c>
      <c r="V64" s="3">
        <f>LEAFDATA0102!V64</f>
        <v>37445</v>
      </c>
      <c r="W64" s="3">
        <f>LEAFDATA0102!W64</f>
        <v>37459</v>
      </c>
      <c r="X64" s="3">
        <f>LEAFDATA0102!X64</f>
        <v>37473</v>
      </c>
      <c r="Y64" s="3">
        <f>LEAFDATA0102!Y64</f>
        <v>37487</v>
      </c>
      <c r="Z64" s="3">
        <f>LEAFDATA0102!Z64</f>
        <v>37501</v>
      </c>
      <c r="AA64" s="3">
        <f>LEAFDATA0102!AA64</f>
        <v>37515</v>
      </c>
      <c r="AB64" s="3">
        <f>LEAFDATA0102!AB64</f>
        <v>37529</v>
      </c>
      <c r="AC64" s="11"/>
      <c r="AG64" s="11">
        <f>AVERAGE(AG45:AG62)</f>
        <v>1.2647327923787552</v>
      </c>
      <c r="AI64" s="11">
        <f>AVERAGE(AI45:AI62)</f>
        <v>0.6323663961893776</v>
      </c>
      <c r="AM64" s="11">
        <f>AVERAGE(AM46,AM52,AM58)</f>
        <v>0.6323663961893776</v>
      </c>
    </row>
    <row r="65" spans="2:31" ht="12">
      <c r="B65" s="5" t="s">
        <v>21</v>
      </c>
      <c r="C65" s="8">
        <f aca="true" t="shared" si="25" ref="C65:L65">AVERAGE(C45:C50)</f>
        <v>0.04403555555555555</v>
      </c>
      <c r="D65" s="8">
        <f t="shared" si="25"/>
        <v>0.04978592592592593</v>
      </c>
      <c r="E65" s="8">
        <f t="shared" si="25"/>
        <v>0.060532314814814824</v>
      </c>
      <c r="F65" s="8">
        <f t="shared" si="25"/>
        <v>0.04844899470899471</v>
      </c>
      <c r="G65" s="8">
        <f t="shared" si="25"/>
        <v>0.07633037037037037</v>
      </c>
      <c r="H65" s="8">
        <f t="shared" si="25"/>
        <v>0.03491111111111111</v>
      </c>
      <c r="I65" s="8">
        <f t="shared" si="25"/>
        <v>0.04037629629629629</v>
      </c>
      <c r="J65" s="8">
        <f t="shared" si="25"/>
        <v>0.08297777777777778</v>
      </c>
      <c r="K65" s="8">
        <f t="shared" si="25"/>
        <v>0.0757488888888889</v>
      </c>
      <c r="L65" s="8">
        <f t="shared" si="25"/>
        <v>0.11348518518518519</v>
      </c>
      <c r="M65" s="8">
        <f aca="true" t="shared" si="26" ref="M65:V65">AVERAGE(M45:M50)</f>
        <v>0.048074074074074075</v>
      </c>
      <c r="N65" s="8">
        <f t="shared" si="26"/>
        <v>0.07998</v>
      </c>
      <c r="O65" s="8">
        <f t="shared" si="26"/>
        <v>0.0422637037037037</v>
      </c>
      <c r="P65" s="8">
        <f t="shared" si="26"/>
        <v>0.06844592592592592</v>
      </c>
      <c r="Q65" s="8">
        <f t="shared" si="26"/>
        <v>0.060044444444444435</v>
      </c>
      <c r="R65" s="8">
        <f t="shared" si="26"/>
        <v>0.0376</v>
      </c>
      <c r="S65" s="8">
        <f t="shared" si="26"/>
        <v>0.07536740740740741</v>
      </c>
      <c r="T65" s="8">
        <f t="shared" si="26"/>
        <v>0.06204074074074075</v>
      </c>
      <c r="U65" s="8">
        <f t="shared" si="26"/>
        <v>0.05184444444444445</v>
      </c>
      <c r="V65" s="8">
        <f t="shared" si="26"/>
        <v>0.0792125925925926</v>
      </c>
      <c r="W65" s="8">
        <f aca="true" t="shared" si="27" ref="W65:AB65">AVERAGE(W45:W50)</f>
        <v>0.054613333333333326</v>
      </c>
      <c r="X65" s="8">
        <f t="shared" si="27"/>
        <v>0.09427111111111112</v>
      </c>
      <c r="Y65" s="8">
        <f t="shared" si="27"/>
        <v>0.08217703703703703</v>
      </c>
      <c r="Z65" s="8">
        <f t="shared" si="27"/>
        <v>0.026022962962962966</v>
      </c>
      <c r="AA65" s="8">
        <f t="shared" si="27"/>
        <v>0.04106074074074074</v>
      </c>
      <c r="AB65" s="8">
        <f t="shared" si="27"/>
        <v>0.05011777777777778</v>
      </c>
      <c r="AC65" s="8" t="s">
        <v>20</v>
      </c>
      <c r="AD65" s="8">
        <f>AVERAGE(AD45:AD50)</f>
        <v>1.58935516192008</v>
      </c>
      <c r="AE65" s="12" t="s">
        <v>31</v>
      </c>
    </row>
    <row r="66" spans="2:31" ht="12">
      <c r="B66" s="5" t="s">
        <v>22</v>
      </c>
      <c r="C66" s="8">
        <f aca="true" t="shared" si="28" ref="C66:L66">AVERAGE(C51:C56)</f>
        <v>0.015825185185185185</v>
      </c>
      <c r="D66" s="8">
        <f t="shared" si="28"/>
        <v>0.01694675925925926</v>
      </c>
      <c r="E66" s="8">
        <f t="shared" si="28"/>
        <v>0.02388740740740741</v>
      </c>
      <c r="F66" s="8">
        <f t="shared" si="28"/>
        <v>0.03282370370370371</v>
      </c>
      <c r="G66" s="8">
        <f t="shared" si="28"/>
        <v>0.017826944444444444</v>
      </c>
      <c r="H66" s="8">
        <f t="shared" si="28"/>
        <v>0.0270637037037037</v>
      </c>
      <c r="I66" s="8">
        <f t="shared" si="28"/>
        <v>0.01851851851851852</v>
      </c>
      <c r="J66" s="8">
        <f t="shared" si="28"/>
        <v>0.01546074074074074</v>
      </c>
      <c r="K66" s="8">
        <f t="shared" si="28"/>
        <v>0.03085481481481481</v>
      </c>
      <c r="L66" s="8">
        <f t="shared" si="28"/>
        <v>0.049925185185185184</v>
      </c>
      <c r="M66" s="8">
        <f aca="true" t="shared" si="29" ref="M66:V66">AVERAGE(M51:M56)</f>
        <v>0.03866666666666666</v>
      </c>
      <c r="N66" s="8">
        <f t="shared" si="29"/>
        <v>0.030122962962962962</v>
      </c>
      <c r="O66" s="8">
        <f t="shared" si="29"/>
        <v>0.016202222222222222</v>
      </c>
      <c r="P66" s="8">
        <f t="shared" si="29"/>
        <v>0.018925925925925926</v>
      </c>
      <c r="Q66" s="8">
        <f t="shared" si="29"/>
        <v>0.0262</v>
      </c>
      <c r="R66" s="8">
        <f t="shared" si="29"/>
        <v>0.03249703703703704</v>
      </c>
      <c r="S66" s="8">
        <f t="shared" si="29"/>
        <v>0.028977500000000003</v>
      </c>
      <c r="T66" s="8">
        <f t="shared" si="29"/>
        <v>0.03890740740740741</v>
      </c>
      <c r="U66" s="8">
        <f t="shared" si="29"/>
        <v>0.07127444444444443</v>
      </c>
      <c r="V66" s="8">
        <f t="shared" si="29"/>
        <v>0.03911185185185185</v>
      </c>
      <c r="W66" s="8">
        <f aca="true" t="shared" si="30" ref="W66:AB66">AVERAGE(W51:W56)</f>
        <v>0.03788222222222223</v>
      </c>
      <c r="X66" s="8">
        <f t="shared" si="30"/>
        <v>0.040426666666666666</v>
      </c>
      <c r="Y66" s="8">
        <f t="shared" si="30"/>
        <v>0.03705777777777778</v>
      </c>
      <c r="Z66" s="8">
        <f t="shared" si="30"/>
        <v>0.014457777777777778</v>
      </c>
      <c r="AA66" s="8">
        <f t="shared" si="30"/>
        <v>0.01565037037037037</v>
      </c>
      <c r="AB66" s="8">
        <f t="shared" si="30"/>
        <v>0.019991851851851854</v>
      </c>
      <c r="AC66" s="8" t="s">
        <v>20</v>
      </c>
      <c r="AD66" s="8">
        <f>AVERAGE(AD51:AD56)</f>
        <v>0.7579579792051384</v>
      </c>
      <c r="AE66" s="12" t="s">
        <v>32</v>
      </c>
    </row>
    <row r="67" spans="2:38" ht="12">
      <c r="B67" s="5" t="s">
        <v>23</v>
      </c>
      <c r="C67" s="8">
        <f aca="true" t="shared" si="31" ref="C67:AB67">AVERAGE(C57:C62)</f>
        <v>0.3084955555555556</v>
      </c>
      <c r="D67" s="8">
        <f t="shared" si="31"/>
        <v>0.020551111111111114</v>
      </c>
      <c r="E67" s="8">
        <f t="shared" si="31"/>
        <v>0.022587407407407407</v>
      </c>
      <c r="F67" s="8">
        <f t="shared" si="31"/>
        <v>0.022364444444444447</v>
      </c>
      <c r="G67" s="8">
        <f t="shared" si="31"/>
        <v>0.035333333333333335</v>
      </c>
      <c r="H67" s="8">
        <f t="shared" si="31"/>
        <v>0.03481777777777779</v>
      </c>
      <c r="I67" s="8">
        <f t="shared" si="31"/>
        <v>0.04186666666666666</v>
      </c>
      <c r="J67" s="8">
        <f t="shared" si="31"/>
        <v>0.03300074074074074</v>
      </c>
      <c r="K67" s="8">
        <f t="shared" si="31"/>
        <v>0.03540370370370371</v>
      </c>
      <c r="L67" s="8">
        <f t="shared" si="31"/>
        <v>0.04944814814814815</v>
      </c>
      <c r="M67" s="8">
        <f t="shared" si="31"/>
        <v>0.03885185185185185</v>
      </c>
      <c r="N67" s="8">
        <f t="shared" si="31"/>
        <v>0.07602962962962963</v>
      </c>
      <c r="O67" s="8">
        <f t="shared" si="31"/>
        <v>0.025254814814814813</v>
      </c>
      <c r="P67" s="8">
        <f t="shared" si="31"/>
        <v>0.04091333333333333</v>
      </c>
      <c r="Q67" s="8">
        <f t="shared" si="31"/>
        <v>0.046262222222222225</v>
      </c>
      <c r="R67" s="8">
        <f t="shared" si="31"/>
        <v>0.10137777777777779</v>
      </c>
      <c r="S67" s="8">
        <f t="shared" si="31"/>
        <v>0.07640592592592593</v>
      </c>
      <c r="T67" s="8">
        <f t="shared" si="31"/>
        <v>0.03915074074074075</v>
      </c>
      <c r="U67" s="8">
        <f t="shared" si="31"/>
        <v>0.05189638888888889</v>
      </c>
      <c r="V67" s="8">
        <f t="shared" si="31"/>
        <v>0.061048888888888896</v>
      </c>
      <c r="W67" s="8">
        <f t="shared" si="31"/>
        <v>0.05978814814814815</v>
      </c>
      <c r="X67" s="8">
        <f t="shared" si="31"/>
        <v>0.08866814814814816</v>
      </c>
      <c r="Y67" s="8">
        <f t="shared" si="31"/>
        <v>0.03566</v>
      </c>
      <c r="Z67" s="8">
        <f t="shared" si="31"/>
        <v>0.020134814814814814</v>
      </c>
      <c r="AA67" s="8">
        <f t="shared" si="31"/>
        <v>0.026591851851851853</v>
      </c>
      <c r="AB67" s="8">
        <f t="shared" si="31"/>
        <v>0.04917407407407407</v>
      </c>
      <c r="AC67" s="8" t="s">
        <v>20</v>
      </c>
      <c r="AD67" s="8">
        <f>AVERAGE(AD57:AD62)</f>
        <v>1.4468852360110478</v>
      </c>
      <c r="AE67" s="12" t="s">
        <v>33</v>
      </c>
      <c r="AL67" s="17"/>
    </row>
    <row r="68" spans="2:31" ht="12">
      <c r="B68" s="5" t="s">
        <v>24</v>
      </c>
      <c r="C68" s="8">
        <f>AVERAGE(C65:C67)</f>
        <v>0.12278543209876543</v>
      </c>
      <c r="D68" s="8">
        <f aca="true" t="shared" si="32" ref="D68:M68">AVERAGE(D45:D62)</f>
        <v>0.029094598765432095</v>
      </c>
      <c r="E68" s="8">
        <f t="shared" si="32"/>
        <v>0.03566904320987655</v>
      </c>
      <c r="F68" s="8">
        <f t="shared" si="32"/>
        <v>0.03454571428571429</v>
      </c>
      <c r="G68" s="8">
        <f t="shared" si="32"/>
        <v>0.04316354938271604</v>
      </c>
      <c r="H68" s="8">
        <f t="shared" si="32"/>
        <v>0.032264197530864194</v>
      </c>
      <c r="I68" s="8">
        <f t="shared" si="32"/>
        <v>0.03358716049382716</v>
      </c>
      <c r="J68" s="8">
        <f t="shared" si="32"/>
        <v>0.043813086419753094</v>
      </c>
      <c r="K68" s="8">
        <f t="shared" si="32"/>
        <v>0.047335802469135796</v>
      </c>
      <c r="L68" s="8">
        <f t="shared" si="32"/>
        <v>0.07095283950617284</v>
      </c>
      <c r="M68" s="8">
        <f t="shared" si="32"/>
        <v>0.0418641975308642</v>
      </c>
      <c r="N68" s="8">
        <f aca="true" t="shared" si="33" ref="N68:W68">AVERAGE(N45:N62)</f>
        <v>0.06204419753086418</v>
      </c>
      <c r="O68" s="8">
        <f t="shared" si="33"/>
        <v>0.027906913580246915</v>
      </c>
      <c r="P68" s="8">
        <f t="shared" si="33"/>
        <v>0.042761728395061725</v>
      </c>
      <c r="Q68" s="8">
        <f t="shared" si="33"/>
        <v>0.04416888888888889</v>
      </c>
      <c r="R68" s="8">
        <f t="shared" si="33"/>
        <v>0.05715827160493828</v>
      </c>
      <c r="S68" s="8">
        <f t="shared" si="33"/>
        <v>0.06025027777777779</v>
      </c>
      <c r="T68" s="8">
        <f t="shared" si="33"/>
        <v>0.04669962962962963</v>
      </c>
      <c r="U68" s="8">
        <f t="shared" si="33"/>
        <v>0.05833842592592594</v>
      </c>
      <c r="V68" s="8">
        <f t="shared" si="33"/>
        <v>0.059791111111111114</v>
      </c>
      <c r="W68" s="8">
        <f t="shared" si="33"/>
        <v>0.05076123456790124</v>
      </c>
      <c r="X68" s="8">
        <f>AVERAGE(X65:X67)</f>
        <v>0.07445530864197532</v>
      </c>
      <c r="Y68" s="8">
        <f>AVERAGE(Y45:Y62)</f>
        <v>0.0516316049382716</v>
      </c>
      <c r="Z68" s="8">
        <f>AVERAGE(Z45:Z62)</f>
        <v>0.02020518518518519</v>
      </c>
      <c r="AA68" s="8">
        <f>AVERAGE(AA45:AA62)</f>
        <v>0.027767654320987652</v>
      </c>
      <c r="AB68" s="8">
        <f>AVERAGE(AB45:AB62)</f>
        <v>0.03976123456790123</v>
      </c>
      <c r="AC68" s="8" t="s">
        <v>20</v>
      </c>
      <c r="AD68" s="8">
        <f>AVERAGE(AD45:AD62)</f>
        <v>1.2647327923787552</v>
      </c>
      <c r="AE68" s="12" t="s">
        <v>34</v>
      </c>
    </row>
    <row r="69" ht="12">
      <c r="AD69"/>
    </row>
    <row r="70" spans="2:30" ht="12">
      <c r="B70" s="5" t="s">
        <v>25</v>
      </c>
      <c r="C70">
        <f aca="true" t="shared" si="34" ref="C70:L70">COUNT(C45:C50)</f>
        <v>6</v>
      </c>
      <c r="D70">
        <f t="shared" si="34"/>
        <v>6</v>
      </c>
      <c r="E70">
        <f t="shared" si="34"/>
        <v>6</v>
      </c>
      <c r="F70">
        <f t="shared" si="34"/>
        <v>6</v>
      </c>
      <c r="G70">
        <f t="shared" si="34"/>
        <v>6</v>
      </c>
      <c r="H70">
        <f t="shared" si="34"/>
        <v>6</v>
      </c>
      <c r="I70">
        <f t="shared" si="34"/>
        <v>6</v>
      </c>
      <c r="J70">
        <f t="shared" si="34"/>
        <v>6</v>
      </c>
      <c r="K70">
        <f t="shared" si="34"/>
        <v>6</v>
      </c>
      <c r="L70">
        <f t="shared" si="34"/>
        <v>6</v>
      </c>
      <c r="M70">
        <f aca="true" t="shared" si="35" ref="M70:V70">COUNT(M45:M50)</f>
        <v>6</v>
      </c>
      <c r="N70">
        <f t="shared" si="35"/>
        <v>6</v>
      </c>
      <c r="O70">
        <f t="shared" si="35"/>
        <v>6</v>
      </c>
      <c r="P70">
        <f t="shared" si="35"/>
        <v>6</v>
      </c>
      <c r="Q70">
        <f t="shared" si="35"/>
        <v>6</v>
      </c>
      <c r="R70">
        <f t="shared" si="35"/>
        <v>6</v>
      </c>
      <c r="S70">
        <f t="shared" si="35"/>
        <v>6</v>
      </c>
      <c r="T70">
        <f t="shared" si="35"/>
        <v>6</v>
      </c>
      <c r="U70">
        <f t="shared" si="35"/>
        <v>6</v>
      </c>
      <c r="V70">
        <f t="shared" si="35"/>
        <v>6</v>
      </c>
      <c r="W70">
        <f aca="true" t="shared" si="36" ref="W70:AB70">COUNT(W45:W50)</f>
        <v>6</v>
      </c>
      <c r="X70">
        <f t="shared" si="36"/>
        <v>6</v>
      </c>
      <c r="Y70">
        <f t="shared" si="36"/>
        <v>6</v>
      </c>
      <c r="Z70">
        <f t="shared" si="36"/>
        <v>6</v>
      </c>
      <c r="AA70">
        <f t="shared" si="36"/>
        <v>6</v>
      </c>
      <c r="AB70">
        <f t="shared" si="36"/>
        <v>6</v>
      </c>
      <c r="AD70">
        <f>COUNT(AD45:AD50)</f>
        <v>6</v>
      </c>
    </row>
    <row r="71" spans="2:30" ht="12">
      <c r="B71" s="5" t="s">
        <v>26</v>
      </c>
      <c r="C71">
        <f aca="true" t="shared" si="37" ref="C71:L71">COUNT(C51:C56)</f>
        <v>6</v>
      </c>
      <c r="D71">
        <f t="shared" si="37"/>
        <v>6</v>
      </c>
      <c r="E71">
        <f t="shared" si="37"/>
        <v>6</v>
      </c>
      <c r="F71">
        <f t="shared" si="37"/>
        <v>6</v>
      </c>
      <c r="G71">
        <f t="shared" si="37"/>
        <v>6</v>
      </c>
      <c r="H71">
        <f t="shared" si="37"/>
        <v>6</v>
      </c>
      <c r="I71">
        <f t="shared" si="37"/>
        <v>6</v>
      </c>
      <c r="J71">
        <f t="shared" si="37"/>
        <v>6</v>
      </c>
      <c r="K71">
        <f t="shared" si="37"/>
        <v>6</v>
      </c>
      <c r="L71">
        <f t="shared" si="37"/>
        <v>6</v>
      </c>
      <c r="M71">
        <f aca="true" t="shared" si="38" ref="M71:V71">COUNT(M51:M56)</f>
        <v>6</v>
      </c>
      <c r="N71">
        <f t="shared" si="38"/>
        <v>6</v>
      </c>
      <c r="O71">
        <f t="shared" si="38"/>
        <v>6</v>
      </c>
      <c r="P71">
        <f t="shared" si="38"/>
        <v>6</v>
      </c>
      <c r="Q71">
        <f t="shared" si="38"/>
        <v>6</v>
      </c>
      <c r="R71">
        <f t="shared" si="38"/>
        <v>6</v>
      </c>
      <c r="S71">
        <f t="shared" si="38"/>
        <v>6</v>
      </c>
      <c r="T71">
        <f t="shared" si="38"/>
        <v>6</v>
      </c>
      <c r="U71">
        <f t="shared" si="38"/>
        <v>6</v>
      </c>
      <c r="V71">
        <f t="shared" si="38"/>
        <v>6</v>
      </c>
      <c r="W71">
        <f aca="true" t="shared" si="39" ref="W71:AB71">COUNT(W51:W56)</f>
        <v>6</v>
      </c>
      <c r="X71">
        <f t="shared" si="39"/>
        <v>6</v>
      </c>
      <c r="Y71">
        <f t="shared" si="39"/>
        <v>6</v>
      </c>
      <c r="Z71">
        <f t="shared" si="39"/>
        <v>6</v>
      </c>
      <c r="AA71">
        <f t="shared" si="39"/>
        <v>6</v>
      </c>
      <c r="AB71">
        <f t="shared" si="39"/>
        <v>6</v>
      </c>
      <c r="AD71">
        <f>COUNT(AD51:AD56)</f>
        <v>6</v>
      </c>
    </row>
    <row r="72" spans="2:30" ht="12">
      <c r="B72" s="5" t="s">
        <v>27</v>
      </c>
      <c r="C72">
        <f aca="true" t="shared" si="40" ref="C72:L72">COUNT(C57:C62)</f>
        <v>6</v>
      </c>
      <c r="D72">
        <f t="shared" si="40"/>
        <v>6</v>
      </c>
      <c r="E72">
        <f t="shared" si="40"/>
        <v>6</v>
      </c>
      <c r="F72">
        <f t="shared" si="40"/>
        <v>6</v>
      </c>
      <c r="G72">
        <f t="shared" si="40"/>
        <v>6</v>
      </c>
      <c r="H72">
        <f t="shared" si="40"/>
        <v>6</v>
      </c>
      <c r="I72">
        <f t="shared" si="40"/>
        <v>6</v>
      </c>
      <c r="J72">
        <f t="shared" si="40"/>
        <v>6</v>
      </c>
      <c r="K72">
        <f t="shared" si="40"/>
        <v>6</v>
      </c>
      <c r="L72">
        <f t="shared" si="40"/>
        <v>6</v>
      </c>
      <c r="M72">
        <f aca="true" t="shared" si="41" ref="M72:V72">COUNT(M57:M62)</f>
        <v>6</v>
      </c>
      <c r="N72">
        <f t="shared" si="41"/>
        <v>6</v>
      </c>
      <c r="O72">
        <f t="shared" si="41"/>
        <v>6</v>
      </c>
      <c r="P72">
        <f t="shared" si="41"/>
        <v>6</v>
      </c>
      <c r="Q72">
        <f t="shared" si="41"/>
        <v>6</v>
      </c>
      <c r="R72">
        <f t="shared" si="41"/>
        <v>6</v>
      </c>
      <c r="S72">
        <f t="shared" si="41"/>
        <v>6</v>
      </c>
      <c r="T72">
        <f t="shared" si="41"/>
        <v>6</v>
      </c>
      <c r="U72">
        <f t="shared" si="41"/>
        <v>6</v>
      </c>
      <c r="V72">
        <f t="shared" si="41"/>
        <v>6</v>
      </c>
      <c r="W72">
        <f aca="true" t="shared" si="42" ref="W72:AB72">COUNT(W57:W62)</f>
        <v>6</v>
      </c>
      <c r="X72">
        <f t="shared" si="42"/>
        <v>6</v>
      </c>
      <c r="Y72">
        <f t="shared" si="42"/>
        <v>6</v>
      </c>
      <c r="Z72">
        <f t="shared" si="42"/>
        <v>6</v>
      </c>
      <c r="AA72">
        <f t="shared" si="42"/>
        <v>6</v>
      </c>
      <c r="AB72">
        <f t="shared" si="42"/>
        <v>6</v>
      </c>
      <c r="AD72">
        <f>COUNT(AD57:AD62)</f>
        <v>6</v>
      </c>
    </row>
    <row r="73" spans="2:30" ht="12">
      <c r="B73" s="5" t="s">
        <v>28</v>
      </c>
      <c r="C73">
        <f aca="true" t="shared" si="43" ref="C73:L73">COUNT(C45:C62)</f>
        <v>18</v>
      </c>
      <c r="D73">
        <f t="shared" si="43"/>
        <v>18</v>
      </c>
      <c r="E73">
        <f t="shared" si="43"/>
        <v>18</v>
      </c>
      <c r="F73">
        <f t="shared" si="43"/>
        <v>18</v>
      </c>
      <c r="G73">
        <f t="shared" si="43"/>
        <v>18</v>
      </c>
      <c r="H73">
        <f t="shared" si="43"/>
        <v>18</v>
      </c>
      <c r="I73">
        <f t="shared" si="43"/>
        <v>18</v>
      </c>
      <c r="J73">
        <f t="shared" si="43"/>
        <v>18</v>
      </c>
      <c r="K73">
        <f t="shared" si="43"/>
        <v>18</v>
      </c>
      <c r="L73">
        <f t="shared" si="43"/>
        <v>18</v>
      </c>
      <c r="M73">
        <f aca="true" t="shared" si="44" ref="M73:V73">COUNT(M45:M62)</f>
        <v>18</v>
      </c>
      <c r="N73">
        <f t="shared" si="44"/>
        <v>18</v>
      </c>
      <c r="O73">
        <f t="shared" si="44"/>
        <v>18</v>
      </c>
      <c r="P73">
        <f t="shared" si="44"/>
        <v>18</v>
      </c>
      <c r="Q73">
        <f t="shared" si="44"/>
        <v>18</v>
      </c>
      <c r="R73">
        <f t="shared" si="44"/>
        <v>18</v>
      </c>
      <c r="S73">
        <f t="shared" si="44"/>
        <v>18</v>
      </c>
      <c r="T73">
        <f t="shared" si="44"/>
        <v>18</v>
      </c>
      <c r="U73">
        <f t="shared" si="44"/>
        <v>18</v>
      </c>
      <c r="V73">
        <f t="shared" si="44"/>
        <v>18</v>
      </c>
      <c r="W73">
        <f aca="true" t="shared" si="45" ref="W73:AB73">COUNT(W45:W62)</f>
        <v>18</v>
      </c>
      <c r="X73">
        <f t="shared" si="45"/>
        <v>18</v>
      </c>
      <c r="Y73">
        <f t="shared" si="45"/>
        <v>18</v>
      </c>
      <c r="Z73">
        <f t="shared" si="45"/>
        <v>18</v>
      </c>
      <c r="AA73">
        <f t="shared" si="45"/>
        <v>18</v>
      </c>
      <c r="AB73">
        <f t="shared" si="45"/>
        <v>18</v>
      </c>
      <c r="AD73">
        <f>COUNT(AD45:AD62)</f>
        <v>18</v>
      </c>
    </row>
    <row r="76" ht="12">
      <c r="C76" s="1" t="s">
        <v>35</v>
      </c>
    </row>
    <row r="77" spans="3:29" ht="12">
      <c r="C77" s="6" t="s">
        <v>36</v>
      </c>
      <c r="D77" s="6" t="s">
        <v>36</v>
      </c>
      <c r="E77" s="6" t="s">
        <v>36</v>
      </c>
      <c r="F77" s="6" t="s">
        <v>36</v>
      </c>
      <c r="G77" s="6" t="s">
        <v>36</v>
      </c>
      <c r="H77" s="6" t="s">
        <v>36</v>
      </c>
      <c r="I77" s="6" t="s">
        <v>36</v>
      </c>
      <c r="J77" s="6" t="s">
        <v>36</v>
      </c>
      <c r="K77" s="6" t="s">
        <v>36</v>
      </c>
      <c r="L77" s="6" t="s">
        <v>36</v>
      </c>
      <c r="M77" s="6" t="s">
        <v>36</v>
      </c>
      <c r="N77" s="6" t="s">
        <v>36</v>
      </c>
      <c r="O77" s="6" t="s">
        <v>36</v>
      </c>
      <c r="P77" s="6" t="s">
        <v>36</v>
      </c>
      <c r="Q77" s="6" t="s">
        <v>36</v>
      </c>
      <c r="R77" s="6" t="s">
        <v>36</v>
      </c>
      <c r="S77" s="6" t="s">
        <v>36</v>
      </c>
      <c r="T77" s="6" t="s">
        <v>36</v>
      </c>
      <c r="U77" s="6" t="s">
        <v>36</v>
      </c>
      <c r="V77" s="6" t="s">
        <v>36</v>
      </c>
      <c r="W77" s="6" t="s">
        <v>36</v>
      </c>
      <c r="X77" s="6" t="s">
        <v>36</v>
      </c>
      <c r="Y77" s="6" t="s">
        <v>36</v>
      </c>
      <c r="Z77" s="6" t="s">
        <v>36</v>
      </c>
      <c r="AA77" s="6" t="s">
        <v>36</v>
      </c>
      <c r="AB77" s="6" t="s">
        <v>36</v>
      </c>
      <c r="AC77" s="6" t="s">
        <v>36</v>
      </c>
    </row>
    <row r="78" spans="2:29" s="2" customFormat="1" ht="12">
      <c r="B78" s="4" t="s">
        <v>1</v>
      </c>
      <c r="C78" s="3">
        <f>LEAFDATA0102!C78</f>
        <v>37179</v>
      </c>
      <c r="D78" s="3">
        <f>LEAFDATA0102!D78</f>
        <v>37193</v>
      </c>
      <c r="E78" s="3">
        <f>LEAFDATA0102!E78</f>
        <v>37207</v>
      </c>
      <c r="F78" s="3">
        <f>LEAFDATA0102!F78</f>
        <v>37221</v>
      </c>
      <c r="G78" s="3">
        <f>LEAFDATA0102!G78</f>
        <v>37235</v>
      </c>
      <c r="H78" s="3">
        <f>LEAFDATA0102!H78</f>
        <v>37249</v>
      </c>
      <c r="I78" s="3">
        <f>LEAFDATA0102!I78</f>
        <v>37265</v>
      </c>
      <c r="J78" s="3">
        <f>LEAFDATA0102!J78</f>
        <v>37277</v>
      </c>
      <c r="K78" s="3">
        <f>LEAFDATA0102!K78</f>
        <v>37291</v>
      </c>
      <c r="L78" s="3">
        <f>LEAFDATA0102!L78</f>
        <v>37305</v>
      </c>
      <c r="M78" s="3">
        <f>LEAFDATA0102!M78</f>
        <v>37319</v>
      </c>
      <c r="N78" s="3">
        <f>LEAFDATA0102!N78</f>
        <v>37333</v>
      </c>
      <c r="O78" s="3">
        <f>LEAFDATA0102!O78</f>
        <v>37347</v>
      </c>
      <c r="P78" s="3">
        <f>LEAFDATA0102!P78</f>
        <v>37361</v>
      </c>
      <c r="Q78" s="3">
        <f>LEAFDATA0102!Q78</f>
        <v>37375</v>
      </c>
      <c r="R78" s="3">
        <f>LEAFDATA0102!R78</f>
        <v>37389</v>
      </c>
      <c r="S78" s="3">
        <f>LEAFDATA0102!S78</f>
        <v>37403</v>
      </c>
      <c r="T78" s="3">
        <f>LEAFDATA0102!T78</f>
        <v>37417</v>
      </c>
      <c r="U78" s="3">
        <f>LEAFDATA0102!U78</f>
        <v>37431</v>
      </c>
      <c r="V78" s="3">
        <f>LEAFDATA0102!V78</f>
        <v>37445</v>
      </c>
      <c r="W78" s="3">
        <f>LEAFDATA0102!W78</f>
        <v>37459</v>
      </c>
      <c r="X78" s="3">
        <f>LEAFDATA0102!X78</f>
        <v>37473</v>
      </c>
      <c r="Y78" s="3">
        <f>LEAFDATA0102!Y78</f>
        <v>37487</v>
      </c>
      <c r="Z78" s="3">
        <f>LEAFDATA0102!Z78</f>
        <v>37501</v>
      </c>
      <c r="AA78" s="3">
        <f>LEAFDATA0102!AA78</f>
        <v>37515</v>
      </c>
      <c r="AB78" s="3">
        <f>LEAFDATA0102!AB78</f>
        <v>37529</v>
      </c>
      <c r="AC78" s="11"/>
    </row>
    <row r="79" spans="2:29" ht="12">
      <c r="B79" s="5" t="s">
        <v>2</v>
      </c>
      <c r="C79" s="9">
        <f>'[1]HOCT1501'!$A13</f>
        <v>12</v>
      </c>
      <c r="D79" s="9">
        <f>'[2]HOCT2901  '!$A13</f>
        <v>14</v>
      </c>
      <c r="E79" s="9">
        <f>'[3]HNOV1201  )'!$A13</f>
        <v>15</v>
      </c>
      <c r="F79" s="9">
        <f>'[4]HNOV2601 '!$A13</f>
        <v>16</v>
      </c>
      <c r="G79" s="9">
        <f>'[5]HDEC1001'!$A13</f>
        <v>12</v>
      </c>
      <c r="H79" s="9">
        <f>'[6]HDEC2401'!$A13</f>
        <v>15</v>
      </c>
      <c r="I79" s="9">
        <f>'[7]HJAN0902'!$A13</f>
        <v>12</v>
      </c>
      <c r="J79" s="9">
        <f>'[8]HJAN2102 '!$A13</f>
        <v>15</v>
      </c>
      <c r="K79" s="9">
        <f>'[9]HFEB0402'!$A13</f>
        <v>14</v>
      </c>
      <c r="L79" s="9">
        <f>'[10]HFEB1802'!$A13</f>
        <v>14</v>
      </c>
      <c r="M79" s="9">
        <f>'[11]HMAR0402  '!$A13</f>
        <v>14</v>
      </c>
      <c r="N79" s="9">
        <f>'[12]HMAR1802'!$A13</f>
        <v>13</v>
      </c>
      <c r="O79" s="9">
        <f>'[13]HAPR0102'!$A13</f>
        <v>13</v>
      </c>
      <c r="P79" s="9">
        <f>'[14]HAPR1502  '!$A13</f>
        <v>16</v>
      </c>
      <c r="Q79" s="9">
        <f>'[15]HAPR2902'!$A13</f>
        <v>13</v>
      </c>
      <c r="R79" s="9">
        <f>'[16]HMAY1302 '!$A13</f>
        <v>14</v>
      </c>
      <c r="S79" s="9">
        <f>'[17]HMAY2702'!$A13</f>
        <v>14</v>
      </c>
      <c r="T79" s="9">
        <f>'[18]HJUN1002'!$A13</f>
        <v>15</v>
      </c>
      <c r="U79" s="9">
        <f>'[19]HJUN2402'!$A13</f>
        <v>12</v>
      </c>
      <c r="V79" s="9">
        <f>'[20]HJUL802'!$A13</f>
        <v>15</v>
      </c>
      <c r="W79" s="9">
        <f>'[21]HJUL2202'!$A13</f>
        <v>14</v>
      </c>
      <c r="X79" s="9">
        <f>'[22] HAUG0502'!$A13</f>
        <v>13</v>
      </c>
      <c r="Y79" s="9">
        <f>'[23]HAUG1902'!$A13</f>
        <v>17</v>
      </c>
      <c r="Z79" s="9">
        <f>'[24]HSEP0202'!$A13</f>
        <v>14</v>
      </c>
      <c r="AA79" s="9">
        <f>'[25]HSEP1602'!$A13</f>
        <v>11</v>
      </c>
      <c r="AB79" s="9">
        <f>'[26]H30SEP02'!$A13</f>
        <v>15</v>
      </c>
      <c r="AC79" s="9">
        <f aca="true" t="shared" si="46" ref="AC79:AC96">SUM(C79:AB79)</f>
        <v>362</v>
      </c>
    </row>
    <row r="80" spans="2:29" ht="12">
      <c r="B80" s="5" t="s">
        <v>3</v>
      </c>
      <c r="C80" s="9">
        <f>'[1]HOCT1501'!$A14</f>
        <v>12</v>
      </c>
      <c r="D80" s="9">
        <f>'[2]HOCT2901  '!$A14</f>
        <v>14</v>
      </c>
      <c r="E80" s="9">
        <f>'[3]HNOV1201  )'!$A14</f>
        <v>15</v>
      </c>
      <c r="F80" s="9">
        <f>'[4]HNOV2601 '!$A14</f>
        <v>16</v>
      </c>
      <c r="G80" s="9">
        <f>'[5]HDEC1001'!$A14</f>
        <v>12</v>
      </c>
      <c r="H80" s="9">
        <f>'[6]HDEC2401'!$A14</f>
        <v>15</v>
      </c>
      <c r="I80" s="9">
        <f>'[7]HJAN0902'!$A14</f>
        <v>12</v>
      </c>
      <c r="J80" s="9">
        <f>'[8]HJAN2102 '!$A14</f>
        <v>15</v>
      </c>
      <c r="K80" s="9">
        <f>'[9]HFEB0402'!$A14</f>
        <v>14</v>
      </c>
      <c r="L80" s="9">
        <f>'[10]HFEB1802'!$A14</f>
        <v>14</v>
      </c>
      <c r="M80" s="9">
        <f>'[11]HMAR0402  '!$A14</f>
        <v>14</v>
      </c>
      <c r="N80" s="9">
        <f>'[12]HMAR1802'!$A14</f>
        <v>13</v>
      </c>
      <c r="O80" s="9">
        <f>'[13]HAPR0102'!$A14</f>
        <v>13</v>
      </c>
      <c r="P80" s="9">
        <f>'[14]HAPR1502  '!$A14</f>
        <v>17</v>
      </c>
      <c r="Q80" s="9">
        <f>'[15]HAPR2902'!$A14</f>
        <v>12</v>
      </c>
      <c r="R80" s="9">
        <f>'[16]HMAY1302 '!$A14</f>
        <v>14</v>
      </c>
      <c r="S80" s="9">
        <f>'[17]HMAY2702'!$A14</f>
        <v>14</v>
      </c>
      <c r="T80" s="9">
        <f>'[18]HJUN1002'!$A14</f>
        <v>15</v>
      </c>
      <c r="U80" s="9">
        <f>'[19]HJUN2402'!$A14</f>
        <v>12</v>
      </c>
      <c r="V80" s="9">
        <f>'[20]HJUL802'!$A14</f>
        <v>15</v>
      </c>
      <c r="W80" s="9">
        <f>'[21]HJUL2202'!$A14</f>
        <v>14</v>
      </c>
      <c r="X80" s="9">
        <f>'[22] HAUG0502'!$A14</f>
        <v>13</v>
      </c>
      <c r="Y80" s="9">
        <f>'[23]HAUG1902'!$A14</f>
        <v>17</v>
      </c>
      <c r="Z80" s="9">
        <f>'[24]HSEP0202'!$A14</f>
        <v>14</v>
      </c>
      <c r="AA80" s="9">
        <f>'[25]HSEP1602'!$A14</f>
        <v>11</v>
      </c>
      <c r="AB80" s="9">
        <f>'[26]H30SEP02'!$A14</f>
        <v>15</v>
      </c>
      <c r="AC80" s="9">
        <f t="shared" si="46"/>
        <v>362</v>
      </c>
    </row>
    <row r="81" spans="2:29" ht="12">
      <c r="B81" s="5" t="s">
        <v>4</v>
      </c>
      <c r="C81" s="9">
        <f>'[1]HOCT1501'!$A15</f>
        <v>14</v>
      </c>
      <c r="D81" s="9">
        <f>'[2]HOCT2901  '!$A15</f>
        <v>13</v>
      </c>
      <c r="E81" s="9">
        <f>'[3]HNOV1201  )'!$A15</f>
        <v>14</v>
      </c>
      <c r="F81" s="9">
        <f>'[4]HNOV2601 '!$A15</f>
        <v>16</v>
      </c>
      <c r="G81" s="9">
        <f>'[5]HDEC1001'!$A15</f>
        <v>12</v>
      </c>
      <c r="H81" s="9">
        <f>'[6]HDEC2401'!$A15</f>
        <v>16</v>
      </c>
      <c r="I81" s="9">
        <f>'[7]HJAN0902'!$A15</f>
        <v>14</v>
      </c>
      <c r="J81" s="9">
        <f>'[8]HJAN2102 '!$A15</f>
        <v>13</v>
      </c>
      <c r="K81" s="9">
        <f>'[9]HFEB0402'!$A15</f>
        <v>14</v>
      </c>
      <c r="L81" s="9">
        <f>'[10]HFEB1802'!$A15</f>
        <v>14</v>
      </c>
      <c r="M81" s="9">
        <f>'[11]HMAR0402  '!$A15</f>
        <v>12</v>
      </c>
      <c r="N81" s="9">
        <f>'[12]HMAR1802'!$A15</f>
        <v>15</v>
      </c>
      <c r="O81" s="9">
        <f>'[13]HAPR0102'!$A15</f>
        <v>13</v>
      </c>
      <c r="P81" s="9">
        <f>'[14]HAPR1502  '!$A15</f>
        <v>16</v>
      </c>
      <c r="Q81" s="9">
        <f>'[15]HAPR2902'!$A15</f>
        <v>13</v>
      </c>
      <c r="R81" s="9">
        <f>'[16]HMAY1302 '!$A15</f>
        <v>16</v>
      </c>
      <c r="S81" s="9">
        <f>'[17]HMAY2702'!$A15</f>
        <v>12</v>
      </c>
      <c r="T81" s="9">
        <f>'[18]HJUN1002'!$A15</f>
        <v>15</v>
      </c>
      <c r="U81" s="9">
        <f>'[19]HJUN2402'!$A15</f>
        <v>12</v>
      </c>
      <c r="V81" s="9">
        <f>'[20]HJUL802'!$A15</f>
        <v>15</v>
      </c>
      <c r="W81" s="9">
        <f>'[21]HJUL2202'!$A15</f>
        <v>14</v>
      </c>
      <c r="X81" s="9">
        <f>'[22] HAUG0502'!$A15</f>
        <v>14</v>
      </c>
      <c r="Y81" s="9">
        <f>'[23]HAUG1902'!$A15</f>
        <v>15</v>
      </c>
      <c r="Z81" s="9">
        <f>'[24]HSEP0202'!$A15</f>
        <v>14</v>
      </c>
      <c r="AA81" s="9">
        <f>'[25]HSEP1602'!$A15</f>
        <v>15</v>
      </c>
      <c r="AB81" s="9">
        <f>'[26]H30SEP02'!$A15</f>
        <v>12</v>
      </c>
      <c r="AC81" s="9">
        <f t="shared" si="46"/>
        <v>363</v>
      </c>
    </row>
    <row r="82" spans="2:29" ht="12">
      <c r="B82" s="5" t="s">
        <v>5</v>
      </c>
      <c r="C82" s="9">
        <f>'[1]HOCT1501'!$A16</f>
        <v>13</v>
      </c>
      <c r="D82" s="9">
        <f>'[2]HOCT2901  '!$A16</f>
        <v>14</v>
      </c>
      <c r="E82" s="9">
        <f>'[3]HNOV1201  )'!$A16</f>
        <v>15</v>
      </c>
      <c r="F82" s="9">
        <f>'[4]HNOV2601 '!$A16</f>
        <v>15</v>
      </c>
      <c r="G82" s="9">
        <f>'[5]HDEC1001'!$A16</f>
        <v>11</v>
      </c>
      <c r="H82" s="9">
        <f>'[6]HDEC2401'!$A16</f>
        <v>16</v>
      </c>
      <c r="I82" s="9">
        <f>'[7]HJAN0902'!$A16</f>
        <v>15</v>
      </c>
      <c r="J82" s="9">
        <f>'[8]HJAN2102 '!$A16</f>
        <v>12</v>
      </c>
      <c r="K82" s="9">
        <f>'[9]HFEB0402'!$A16</f>
        <v>14</v>
      </c>
      <c r="L82" s="9">
        <f>'[10]HFEB1802'!$A16</f>
        <v>14</v>
      </c>
      <c r="M82" s="9">
        <f>'[11]HMAR0402  '!$A16</f>
        <v>13</v>
      </c>
      <c r="N82" s="9">
        <f>'[12]HMAR1802'!$A16</f>
        <v>18</v>
      </c>
      <c r="O82" s="9">
        <f>'[13]HAPR0102'!$A16</f>
        <v>11</v>
      </c>
      <c r="P82" s="9">
        <f>'[14]HAPR1502  '!$A16</f>
        <v>14</v>
      </c>
      <c r="Q82" s="9">
        <f>'[15]HAPR2902'!$A16</f>
        <v>14</v>
      </c>
      <c r="R82" s="9">
        <f>'[16]HMAY1302 '!$A16</f>
        <v>13</v>
      </c>
      <c r="S82" s="9">
        <f>'[17]HMAY2702'!$A16</f>
        <v>15</v>
      </c>
      <c r="T82" s="9">
        <f>'[18]HJUN1002'!$A16</f>
        <v>15</v>
      </c>
      <c r="U82" s="9">
        <f>'[19]HJUN2402'!$A16</f>
        <v>12</v>
      </c>
      <c r="V82" s="9">
        <f>'[20]HJUL802'!$A16</f>
        <v>15</v>
      </c>
      <c r="W82" s="9">
        <f>'[21]HJUL2202'!$A16</f>
        <v>14</v>
      </c>
      <c r="X82" s="9">
        <f>'[22] HAUG0502'!$A16</f>
        <v>13</v>
      </c>
      <c r="Y82" s="9">
        <f>'[23]HAUG1902'!$A16</f>
        <v>17</v>
      </c>
      <c r="Z82" s="9">
        <f>'[24]HSEP0202'!$A16</f>
        <v>13</v>
      </c>
      <c r="AA82" s="9">
        <f>'[25]HSEP1602'!$A16</f>
        <v>12</v>
      </c>
      <c r="AB82" s="9">
        <f>'[26]H30SEP02'!$A16</f>
        <v>15</v>
      </c>
      <c r="AC82" s="9">
        <f t="shared" si="46"/>
        <v>363</v>
      </c>
    </row>
    <row r="83" spans="2:29" ht="12">
      <c r="B83" s="5" t="s">
        <v>6</v>
      </c>
      <c r="C83" s="9">
        <f>'[1]HOCT1501'!$A17</f>
        <v>13</v>
      </c>
      <c r="D83" s="9">
        <f>'[2]HOCT2901  '!$A17</f>
        <v>14</v>
      </c>
      <c r="E83" s="9">
        <f>'[3]HNOV1201  )'!$A17</f>
        <v>15</v>
      </c>
      <c r="F83" s="9">
        <f>'[4]HNOV2601 '!$A17</f>
        <v>15</v>
      </c>
      <c r="G83" s="9">
        <f>'[5]HDEC1001'!$A17</f>
        <v>11</v>
      </c>
      <c r="H83" s="9">
        <f>'[6]HDEC2401'!$A17</f>
        <v>16</v>
      </c>
      <c r="I83" s="9">
        <f>'[7]HJAN0902'!$A17</f>
        <v>15</v>
      </c>
      <c r="J83" s="9">
        <f>'[8]HJAN2102 '!$A17</f>
        <v>12</v>
      </c>
      <c r="K83" s="9">
        <f>'[9]HFEB0402'!$A17</f>
        <v>14</v>
      </c>
      <c r="L83" s="9">
        <f>'[10]HFEB1802'!$A17</f>
        <v>14</v>
      </c>
      <c r="M83" s="9">
        <f>'[11]HMAR0402  '!$A17</f>
        <v>13</v>
      </c>
      <c r="N83" s="9">
        <f>'[12]HMAR1802'!$A17</f>
        <v>16</v>
      </c>
      <c r="O83" s="9">
        <f>'[13]HAPR0102'!$A17</f>
        <v>13</v>
      </c>
      <c r="P83" s="9">
        <f>'[14]HAPR1502  '!$A17</f>
        <v>14</v>
      </c>
      <c r="Q83" s="9">
        <f>'[15]HAPR2902'!$A17</f>
        <v>14</v>
      </c>
      <c r="R83" s="9">
        <f>'[16]HMAY1302 '!$A17</f>
        <v>13</v>
      </c>
      <c r="S83" s="9">
        <f>'[17]HMAY2702'!$A17</f>
        <v>15</v>
      </c>
      <c r="T83" s="9">
        <f>'[18]HJUN1002'!$A17</f>
        <v>15</v>
      </c>
      <c r="U83" s="9">
        <f>'[19]HJUN2402'!$A17</f>
        <v>12</v>
      </c>
      <c r="V83" s="9">
        <f>'[20]HJUL802'!$A17</f>
        <v>15</v>
      </c>
      <c r="W83" s="9">
        <f>'[21]HJUL2202'!$A17</f>
        <v>14</v>
      </c>
      <c r="X83" s="9">
        <f>'[22] HAUG0502'!$A17</f>
        <v>13</v>
      </c>
      <c r="Y83" s="9">
        <f>'[23]HAUG1902'!$A17</f>
        <v>17</v>
      </c>
      <c r="Z83" s="9">
        <f>'[24]HSEP0202'!$A17</f>
        <v>13</v>
      </c>
      <c r="AA83" s="9">
        <f>'[25]HSEP1602'!$A17</f>
        <v>12</v>
      </c>
      <c r="AB83" s="9">
        <f>'[26]H30SEP02'!$A17</f>
        <v>15</v>
      </c>
      <c r="AC83" s="9">
        <f t="shared" si="46"/>
        <v>363</v>
      </c>
    </row>
    <row r="84" spans="2:29" ht="12">
      <c r="B84" s="5" t="s">
        <v>7</v>
      </c>
      <c r="C84" s="9">
        <f>'[1]HOCT1501'!$A18</f>
        <v>14</v>
      </c>
      <c r="D84" s="9">
        <f>'[2]HOCT2901  '!$A18</f>
        <v>14</v>
      </c>
      <c r="E84" s="9">
        <f>'[3]HNOV1201  )'!$A18</f>
        <v>14</v>
      </c>
      <c r="F84" s="9">
        <f>'[4]HNOV2601 '!$A18</f>
        <v>14</v>
      </c>
      <c r="G84" s="9">
        <f>'[5]HDEC1001'!$A18</f>
        <v>14</v>
      </c>
      <c r="H84" s="9">
        <f>'[6]HDEC2401'!$A18</f>
        <v>14</v>
      </c>
      <c r="I84" s="9">
        <f>'[7]HJAN0902'!$A18</f>
        <v>15</v>
      </c>
      <c r="J84" s="9">
        <f>'[8]HJAN2102 '!$A18</f>
        <v>13</v>
      </c>
      <c r="K84" s="9">
        <f>'[9]HFEB0402'!$A18</f>
        <v>14</v>
      </c>
      <c r="L84" s="9">
        <f>'[10]HFEB1802'!$A18</f>
        <v>14</v>
      </c>
      <c r="M84" s="9">
        <f>'[11]HMAR0402  '!$A18</f>
        <v>15</v>
      </c>
      <c r="N84" s="9">
        <f>'[12]HMAR1802'!$A18</f>
        <v>15</v>
      </c>
      <c r="O84" s="9">
        <f>'[13]HAPR0102'!$A18</f>
        <v>13</v>
      </c>
      <c r="P84" s="9">
        <f>'[14]HAPR1502  '!$A18</f>
        <v>20</v>
      </c>
      <c r="Q84" s="9">
        <f>'[15]HAPR2902'!$A18</f>
        <v>7</v>
      </c>
      <c r="R84" s="9">
        <f>'[16]HMAY1302 '!$A18</f>
        <v>14</v>
      </c>
      <c r="S84" s="9">
        <f>'[17]HMAY2702'!$A18</f>
        <v>14</v>
      </c>
      <c r="T84" s="9">
        <f>'[18]HJUN1002'!$A18</f>
        <v>14</v>
      </c>
      <c r="U84" s="9">
        <f>'[19]HJUN2402'!$A18</f>
        <v>15</v>
      </c>
      <c r="V84" s="9">
        <f>'[20]HJUL802'!$A18</f>
        <v>13</v>
      </c>
      <c r="W84" s="9">
        <f>'[21]HJUL2202'!$A18</f>
        <v>14</v>
      </c>
      <c r="X84" s="9">
        <f>'[22] HAUG0502'!$A18</f>
        <v>14</v>
      </c>
      <c r="Y84" s="9">
        <f>'[23]HAUG1902'!$A18</f>
        <v>14</v>
      </c>
      <c r="Z84" s="9">
        <f>'[24]HSEP0202'!$A18</f>
        <v>14</v>
      </c>
      <c r="AA84" s="9">
        <f>'[25]HSEP1602'!$A18</f>
        <v>15</v>
      </c>
      <c r="AB84" s="9">
        <f>'[26]H30SEP02'!$A18</f>
        <v>13</v>
      </c>
      <c r="AC84" s="9">
        <f t="shared" si="46"/>
        <v>364</v>
      </c>
    </row>
    <row r="85" spans="2:29" ht="12">
      <c r="B85" s="5" t="s">
        <v>8</v>
      </c>
      <c r="C85" s="9">
        <f>'[1]HOCT1501'!$A19</f>
        <v>14</v>
      </c>
      <c r="D85" s="9">
        <f>'[2]HOCT2901  '!$A19</f>
        <v>13</v>
      </c>
      <c r="E85" s="9">
        <f>'[3]HNOV1201  )'!$A19</f>
        <v>14</v>
      </c>
      <c r="F85" s="9">
        <f>'[4]HNOV2601 '!$A19</f>
        <v>16</v>
      </c>
      <c r="G85" s="9">
        <f>'[5]HDEC1001'!$A19</f>
        <v>12</v>
      </c>
      <c r="H85" s="9">
        <f>'[6]HDEC2401'!$A19</f>
        <v>16</v>
      </c>
      <c r="I85" s="9">
        <f>'[7]HJAN0902'!$A19</f>
        <v>14</v>
      </c>
      <c r="J85" s="9">
        <f>'[8]HJAN2102 '!$A19</f>
        <v>13</v>
      </c>
      <c r="K85" s="9">
        <f>'[9]HFEB0402'!$A19</f>
        <v>14</v>
      </c>
      <c r="L85" s="9">
        <f>'[10]HFEB1802'!$A19</f>
        <v>14</v>
      </c>
      <c r="M85" s="9">
        <f>'[11]HMAR0402  '!$A19</f>
        <v>12</v>
      </c>
      <c r="N85" s="9">
        <f>'[12]HMAR1802'!$A19</f>
        <v>15</v>
      </c>
      <c r="O85" s="9">
        <f>'[13]HAPR0102'!$A19</f>
        <v>13</v>
      </c>
      <c r="P85" s="9">
        <f>'[14]HAPR1502  '!$A19</f>
        <v>16</v>
      </c>
      <c r="Q85" s="9">
        <f>'[15]HAPR2902'!$A19</f>
        <v>13</v>
      </c>
      <c r="R85" s="9">
        <f>'[16]HMAY1302 '!$A19</f>
        <v>16</v>
      </c>
      <c r="S85" s="9">
        <f>'[17]HMAY2702'!$A19</f>
        <v>12</v>
      </c>
      <c r="T85" s="9">
        <f>'[18]HJUN1002'!$A19</f>
        <v>15</v>
      </c>
      <c r="U85" s="9">
        <f>'[19]HJUN2402'!$A19</f>
        <v>12</v>
      </c>
      <c r="V85" s="9">
        <f>'[20]HJUL802'!$A19</f>
        <v>15</v>
      </c>
      <c r="W85" s="9">
        <f>'[21]HJUL2202'!$A19</f>
        <v>14</v>
      </c>
      <c r="X85" s="9">
        <f>'[22] HAUG0502'!$A19</f>
        <v>14</v>
      </c>
      <c r="Y85" s="9">
        <f>'[23]HAUG1902'!$A19</f>
        <v>15</v>
      </c>
      <c r="Z85" s="9">
        <f>'[24]HSEP0202'!$A19</f>
        <v>15</v>
      </c>
      <c r="AA85" s="9">
        <f>'[25]HSEP1602'!$A19</f>
        <v>14</v>
      </c>
      <c r="AB85" s="9">
        <f>'[26]H30SEP02'!$A19</f>
        <v>12</v>
      </c>
      <c r="AC85" s="9">
        <f t="shared" si="46"/>
        <v>363</v>
      </c>
    </row>
    <row r="86" spans="2:29" ht="12">
      <c r="B86" s="5" t="s">
        <v>9</v>
      </c>
      <c r="C86" s="9">
        <f>'[1]HOCT1501'!$A20</f>
        <v>13</v>
      </c>
      <c r="D86" s="9">
        <f>'[2]HOCT2901  '!$A20</f>
        <v>15</v>
      </c>
      <c r="E86" s="9">
        <f>'[3]HNOV1201  )'!$A20</f>
        <v>13</v>
      </c>
      <c r="F86" s="9">
        <f>'[4]HNOV2601 '!$A20</f>
        <v>15</v>
      </c>
      <c r="G86" s="9">
        <f>'[5]HDEC1001'!$A20</f>
        <v>13</v>
      </c>
      <c r="H86" s="9">
        <f>'[6]HDEC2401'!$A20</f>
        <v>16</v>
      </c>
      <c r="I86" s="9">
        <f>'[7]HJAN0902'!$A20</f>
        <v>15</v>
      </c>
      <c r="J86" s="9">
        <f>'[8]HJAN2102 '!$A20</f>
        <v>11</v>
      </c>
      <c r="K86" s="9">
        <f>'[9]HFEB0402'!$A20</f>
        <v>16</v>
      </c>
      <c r="L86" s="9">
        <f>'[10]HFEB1802'!$A20</f>
        <v>14</v>
      </c>
      <c r="M86" s="9">
        <f>'[11]HMAR0402  '!$A20</f>
        <v>14</v>
      </c>
      <c r="N86" s="9">
        <f>'[12]HMAR1802'!$A20</f>
        <v>11</v>
      </c>
      <c r="O86" s="9">
        <f>'[13]HAPR0102'!$A20</f>
        <v>17</v>
      </c>
      <c r="P86" s="9">
        <f>'[14]HAPR1502  '!$A20</f>
        <v>14</v>
      </c>
      <c r="Q86" s="9">
        <f>'[15]HAPR2902'!$A20</f>
        <v>14</v>
      </c>
      <c r="R86" s="9">
        <f>'[16]HMAY1302 '!$A20</f>
        <v>15</v>
      </c>
      <c r="S86" s="9">
        <f>'[17]HMAY2702'!$A20</f>
        <v>12</v>
      </c>
      <c r="T86" s="9">
        <f>'[18]HJUN1002'!$A20</f>
        <v>13</v>
      </c>
      <c r="U86" s="9">
        <f>'[19]HJUN2402'!$A20</f>
        <v>15</v>
      </c>
      <c r="V86" s="9">
        <f>'[20]HJUL802'!$A20</f>
        <v>14</v>
      </c>
      <c r="W86" s="9">
        <f>'[21]HJUL2202'!$A20</f>
        <v>14</v>
      </c>
      <c r="X86" s="9">
        <f>'[22] HAUG0502'!$A20</f>
        <v>13</v>
      </c>
      <c r="Y86" s="9">
        <f>'[23]HAUG1902'!$A20</f>
        <v>17</v>
      </c>
      <c r="Z86" s="9">
        <f>'[24]HSEP0202'!$A20</f>
        <v>13</v>
      </c>
      <c r="AA86" s="9">
        <f>'[25]HSEP1602'!$A20</f>
        <v>13</v>
      </c>
      <c r="AB86" s="9">
        <f>'[26]H30SEP02'!$A20</f>
        <v>14</v>
      </c>
      <c r="AC86" s="9">
        <f t="shared" si="46"/>
        <v>364</v>
      </c>
    </row>
    <row r="87" spans="2:29" ht="12">
      <c r="B87" s="5" t="s">
        <v>10</v>
      </c>
      <c r="C87" s="9">
        <f>'[1]HOCT1501'!$A21</f>
        <v>14</v>
      </c>
      <c r="D87" s="9">
        <f>'[2]HOCT2901  '!$A21</f>
        <v>14</v>
      </c>
      <c r="E87" s="9">
        <f>'[3]HNOV1201  )'!$A21</f>
        <v>14</v>
      </c>
      <c r="F87" s="9">
        <f>'[4]HNOV2601 '!$A21</f>
        <v>15</v>
      </c>
      <c r="G87" s="9">
        <f>'[5]HDEC1001'!$A21</f>
        <v>13</v>
      </c>
      <c r="H87" s="9">
        <f>'[6]HDEC2401'!$A21</f>
        <v>16</v>
      </c>
      <c r="I87" s="9">
        <f>'[7]HJAN0902'!$A21</f>
        <v>14</v>
      </c>
      <c r="J87" s="9">
        <f>'[8]HJAN2102 '!$A21</f>
        <v>12</v>
      </c>
      <c r="K87" s="9">
        <f>'[9]HFEB0402'!$A21</f>
        <v>15</v>
      </c>
      <c r="L87" s="9">
        <f>'[10]HFEB1802'!$A21</f>
        <v>14</v>
      </c>
      <c r="M87" s="9">
        <f>'[11]HMAR0402  '!$A21</f>
        <v>15</v>
      </c>
      <c r="N87" s="9">
        <f>'[12]HMAR1802'!$A21</f>
        <v>15</v>
      </c>
      <c r="O87" s="9">
        <f>'[13]HAPR0102'!$A21</f>
        <v>13</v>
      </c>
      <c r="P87" s="9">
        <f>'[14]HAPR1502  '!$A21</f>
        <v>13</v>
      </c>
      <c r="Q87" s="9">
        <f>'[15]HAPR2902'!$A21</f>
        <v>13</v>
      </c>
      <c r="R87" s="9">
        <f>'[16]HMAY1302 '!$A21</f>
        <v>15</v>
      </c>
      <c r="S87" s="9">
        <f>'[17]HMAY2702'!$A21</f>
        <v>13</v>
      </c>
      <c r="T87" s="9">
        <f>'[18]HJUN1002'!$A21</f>
        <v>14</v>
      </c>
      <c r="U87" s="9">
        <f>'[19]HJUN2402'!$A21</f>
        <v>15</v>
      </c>
      <c r="V87" s="9">
        <f>'[20]HJUL802'!$A21</f>
        <v>13</v>
      </c>
      <c r="W87" s="9">
        <f>'[21]HJUL2202'!$A21</f>
        <v>14</v>
      </c>
      <c r="X87" s="9">
        <f>'[22] HAUG0502'!$A21</f>
        <v>14</v>
      </c>
      <c r="Y87" s="9">
        <f>'[23]HAUG1902'!$A21</f>
        <v>15</v>
      </c>
      <c r="Z87" s="9">
        <f>'[24]HSEP0202'!$A21</f>
        <v>14</v>
      </c>
      <c r="AA87" s="9">
        <f>'[25]HSEP1602'!$A21</f>
        <v>15</v>
      </c>
      <c r="AB87" s="9">
        <f>'[26]H30SEP02'!$A21</f>
        <v>12</v>
      </c>
      <c r="AC87" s="9">
        <f t="shared" si="46"/>
        <v>364</v>
      </c>
    </row>
    <row r="88" spans="2:29" ht="12">
      <c r="B88" s="5" t="s">
        <v>11</v>
      </c>
      <c r="C88" s="9">
        <f>'[1]HOCT1501'!$A22</f>
        <v>14</v>
      </c>
      <c r="D88" s="9">
        <f>'[2]HOCT2901  '!$A22</f>
        <v>14</v>
      </c>
      <c r="E88" s="9">
        <f>'[3]HNOV1201  )'!$A22</f>
        <v>14</v>
      </c>
      <c r="F88" s="9">
        <f>'[4]HNOV2601 '!$A22</f>
        <v>15</v>
      </c>
      <c r="G88" s="9">
        <f>'[5]HDEC1001'!$A22</f>
        <v>13</v>
      </c>
      <c r="H88" s="9">
        <f>'[6]HDEC2401'!$A22</f>
        <v>16</v>
      </c>
      <c r="I88" s="9">
        <f>'[7]HJAN0902'!$A22</f>
        <v>13</v>
      </c>
      <c r="J88" s="9">
        <f>'[8]HJAN2102 '!$A22</f>
        <v>13</v>
      </c>
      <c r="K88" s="9">
        <f>'[9]HFEB0402'!$A22</f>
        <v>14</v>
      </c>
      <c r="L88" s="9">
        <f>'[10]HFEB1802'!$A22</f>
        <v>14</v>
      </c>
      <c r="M88" s="9">
        <f>'[11]HMAR0402  '!$A22</f>
        <v>15</v>
      </c>
      <c r="N88" s="9">
        <f>'[12]HMAR1802'!$A22</f>
        <v>15</v>
      </c>
      <c r="O88" s="9">
        <f>'[13]HAPR0102'!$A22</f>
        <v>13</v>
      </c>
      <c r="P88" s="9">
        <f>'[14]HAPR1502  '!$A22</f>
        <v>13</v>
      </c>
      <c r="Q88" s="9">
        <f>'[15]HAPR2902'!$A22</f>
        <v>14</v>
      </c>
      <c r="R88" s="9">
        <f>'[16]HMAY1302 '!$A22</f>
        <v>14</v>
      </c>
      <c r="S88" s="9">
        <f>'[17]HMAY2702'!$A22</f>
        <v>14</v>
      </c>
      <c r="T88" s="9">
        <f>'[18]HJUN1002'!$A22</f>
        <v>14</v>
      </c>
      <c r="U88" s="9">
        <f>'[19]HJUN2402'!$A22</f>
        <v>15</v>
      </c>
      <c r="V88" s="9">
        <f>'[20]HJUL802'!$A22</f>
        <v>13</v>
      </c>
      <c r="W88" s="9">
        <f>'[21]HJUL2202'!$A22</f>
        <v>14</v>
      </c>
      <c r="X88" s="9">
        <f>'[22] HAUG0502'!$A22</f>
        <v>14</v>
      </c>
      <c r="Y88" s="9">
        <f>'[23]HAUG1902'!$A22</f>
        <v>15</v>
      </c>
      <c r="Z88" s="9">
        <f>'[24]HSEP0202'!$A22</f>
        <v>14</v>
      </c>
      <c r="AA88" s="9">
        <f>'[25]HSEP1602'!$A22</f>
        <v>15</v>
      </c>
      <c r="AB88" s="9">
        <f>'[26]H30SEP02'!$A22</f>
        <v>12</v>
      </c>
      <c r="AC88" s="9">
        <f t="shared" si="46"/>
        <v>364</v>
      </c>
    </row>
    <row r="89" spans="2:29" ht="12">
      <c r="B89" s="5" t="s">
        <v>12</v>
      </c>
      <c r="C89" s="9">
        <f>'[1]HOCT1501'!$A23</f>
        <v>14</v>
      </c>
      <c r="D89" s="9">
        <f>'[2]HOCT2901  '!$A23</f>
        <v>14</v>
      </c>
      <c r="E89" s="9">
        <f>'[3]HNOV1201  )'!$A23</f>
        <v>14</v>
      </c>
      <c r="F89" s="9">
        <f>'[4]HNOV2601 '!$A23</f>
        <v>14</v>
      </c>
      <c r="G89" s="9">
        <f>'[5]HDEC1001'!$A23</f>
        <v>14</v>
      </c>
      <c r="H89" s="9">
        <f>'[6]HDEC2401'!$A23</f>
        <v>14</v>
      </c>
      <c r="I89" s="9">
        <f>'[7]HJAN0902'!$A23</f>
        <v>16</v>
      </c>
      <c r="J89" s="9">
        <f>'[8]HJAN2102 '!$A23</f>
        <v>12</v>
      </c>
      <c r="K89" s="9">
        <f>'[9]HFEB0402'!$A23</f>
        <v>14</v>
      </c>
      <c r="L89" s="9">
        <f>'[10]HFEB1802'!$A23</f>
        <v>14</v>
      </c>
      <c r="M89" s="9">
        <f>'[11]HMAR0402  '!$A23</f>
        <v>15</v>
      </c>
      <c r="N89" s="9">
        <f>'[12]HMAR1802'!$A23</f>
        <v>16</v>
      </c>
      <c r="O89" s="9">
        <f>'[13]HAPR0102'!$A23</f>
        <v>12</v>
      </c>
      <c r="P89" s="9">
        <f>'[14]HAPR1502  '!$A23</f>
        <v>13</v>
      </c>
      <c r="Q89" s="9">
        <f>'[15]HAPR2902'!$A23</f>
        <v>14</v>
      </c>
      <c r="R89" s="9">
        <f>'[16]HMAY1302 '!$A23</f>
        <v>14</v>
      </c>
      <c r="S89" s="9">
        <f>'[17]HMAY2702'!$A23</f>
        <v>14</v>
      </c>
      <c r="T89" s="9">
        <f>'[18]HJUN1002'!$A23</f>
        <v>14</v>
      </c>
      <c r="U89" s="9">
        <f>'[19]HJUN2402'!$A23</f>
        <v>15</v>
      </c>
      <c r="V89" s="9">
        <f>'[20]HJUL802'!$A23</f>
        <v>13</v>
      </c>
      <c r="W89" s="9">
        <f>'[21]HJUL2202'!$A23</f>
        <v>14</v>
      </c>
      <c r="X89" s="9">
        <f>'[22] HAUG0502'!$A23</f>
        <v>14</v>
      </c>
      <c r="Y89" s="9">
        <f>'[23]HAUG1902'!$A23</f>
        <v>14</v>
      </c>
      <c r="Z89" s="9">
        <f>'[24]HSEP0202'!$A23</f>
        <v>14</v>
      </c>
      <c r="AA89" s="9">
        <f>'[25]HSEP1602'!$A23</f>
        <v>15</v>
      </c>
      <c r="AB89" s="9">
        <f>'[26]H30SEP02'!$A23</f>
        <v>13</v>
      </c>
      <c r="AC89" s="9">
        <f t="shared" si="46"/>
        <v>364</v>
      </c>
    </row>
    <row r="90" spans="2:29" ht="12">
      <c r="B90" s="5" t="s">
        <v>13</v>
      </c>
      <c r="C90" s="9">
        <f>'[1]HOCT1501'!$A24</f>
        <v>14</v>
      </c>
      <c r="D90" s="9">
        <f>'[2]HOCT2901  '!$A24</f>
        <v>14</v>
      </c>
      <c r="E90" s="9">
        <f>'[3]HNOV1201  )'!$A24</f>
        <v>14</v>
      </c>
      <c r="F90" s="9">
        <f>'[4]HNOV2601 '!$A24</f>
        <v>14</v>
      </c>
      <c r="G90" s="9">
        <f>'[5]HDEC1001'!$A24</f>
        <v>14</v>
      </c>
      <c r="H90" s="9">
        <f>'[6]HDEC2401'!$A24</f>
        <v>14</v>
      </c>
      <c r="I90" s="9">
        <f>'[7]HJAN0902'!$A24</f>
        <v>16</v>
      </c>
      <c r="J90" s="9">
        <f>'[8]HJAN2102 '!$A24</f>
        <v>12</v>
      </c>
      <c r="K90" s="9">
        <f>'[9]HFEB0402'!$A24</f>
        <v>14</v>
      </c>
      <c r="L90" s="9">
        <f>'[10]HFEB1802'!$A24</f>
        <v>14</v>
      </c>
      <c r="M90" s="9">
        <f>'[11]HMAR0402  '!$A24</f>
        <v>15</v>
      </c>
      <c r="N90" s="9">
        <f>'[12]HMAR1802'!$A24</f>
        <v>16</v>
      </c>
      <c r="O90" s="9">
        <f>'[13]HAPR0102'!$A24</f>
        <v>12</v>
      </c>
      <c r="P90" s="9">
        <f>'[14]HAPR1502  '!$A24</f>
        <v>13</v>
      </c>
      <c r="Q90" s="9">
        <f>'[15]HAPR2902'!$A24</f>
        <v>14</v>
      </c>
      <c r="R90" s="9">
        <f>'[16]HMAY1302 '!$A24</f>
        <v>14</v>
      </c>
      <c r="S90" s="9">
        <f>'[17]HMAY2702'!$A24</f>
        <v>14</v>
      </c>
      <c r="T90" s="9">
        <f>'[18]HJUN1002'!$A24</f>
        <v>14</v>
      </c>
      <c r="U90" s="9">
        <f>'[19]HJUN2402'!$A24</f>
        <v>15</v>
      </c>
      <c r="V90" s="9">
        <f>'[20]HJUL802'!$A24</f>
        <v>13</v>
      </c>
      <c r="W90" s="9">
        <f>'[21]HJUL2202'!$A24</f>
        <v>14</v>
      </c>
      <c r="X90" s="9">
        <f>'[22] HAUG0502'!$A24</f>
        <v>14</v>
      </c>
      <c r="Y90" s="9">
        <f>'[23]HAUG1902'!$A24</f>
        <v>14</v>
      </c>
      <c r="Z90" s="9">
        <f>'[24]HSEP0202'!$A24</f>
        <v>14</v>
      </c>
      <c r="AA90" s="9">
        <f>'[25]HSEP1602'!$A24</f>
        <v>15</v>
      </c>
      <c r="AB90" s="9">
        <f>'[26]H30SEP02'!$A24</f>
        <v>13</v>
      </c>
      <c r="AC90" s="9">
        <f t="shared" si="46"/>
        <v>364</v>
      </c>
    </row>
    <row r="91" spans="2:29" ht="12">
      <c r="B91" s="5" t="s">
        <v>14</v>
      </c>
      <c r="C91" s="9">
        <f>'[1]HOCT1501'!$A25</f>
        <v>13</v>
      </c>
      <c r="D91" s="9">
        <f>'[2]HOCT2901  '!$A25</f>
        <v>14</v>
      </c>
      <c r="E91" s="9">
        <f>'[3]HNOV1201  )'!$A25</f>
        <v>14</v>
      </c>
      <c r="F91" s="9">
        <f>'[4]HNOV2601 '!$A25</f>
        <v>15</v>
      </c>
      <c r="G91" s="9">
        <f>'[5]HDEC1001'!$A25</f>
        <v>13</v>
      </c>
      <c r="H91" s="9">
        <f>'[6]HDEC2401'!$A25</f>
        <v>16</v>
      </c>
      <c r="I91" s="9">
        <f>'[7]HJAN0902'!$A25</f>
        <v>15</v>
      </c>
      <c r="J91" s="9">
        <f>'[8]HJAN2102 '!$A25</f>
        <v>11</v>
      </c>
      <c r="K91" s="9">
        <f>'[9]HFEB0402'!$A25</f>
        <v>15</v>
      </c>
      <c r="L91" s="9">
        <f>'[10]HFEB1802'!$A25</f>
        <v>14</v>
      </c>
      <c r="M91" s="9">
        <f>'[11]HMAR0402  '!$A25</f>
        <v>12</v>
      </c>
      <c r="N91" s="9">
        <f>'[12]HMAR1802'!$A25</f>
        <v>16</v>
      </c>
      <c r="O91" s="9">
        <f>'[13]HAPR0102'!$A25</f>
        <v>14</v>
      </c>
      <c r="P91" s="9">
        <f>'[14]HAPR1502  '!$A25</f>
        <v>19</v>
      </c>
      <c r="Q91" s="9">
        <f>'[15]HAPR2902'!$A25</f>
        <v>8</v>
      </c>
      <c r="R91" s="9">
        <f>'[16]HMAY1302 '!$A25</f>
        <v>16</v>
      </c>
      <c r="S91" s="9">
        <f>'[17]HMAY2702'!$A25</f>
        <v>12</v>
      </c>
      <c r="T91" s="9">
        <f>'[18]HJUN1002'!$A25</f>
        <v>15</v>
      </c>
      <c r="U91" s="9">
        <f>'[19]HJUN2402'!$A25</f>
        <v>12</v>
      </c>
      <c r="V91" s="9">
        <f>'[20]HJUL802'!$A25</f>
        <v>16</v>
      </c>
      <c r="W91" s="9">
        <f>'[21]HJUL2202'!$A25</f>
        <v>13</v>
      </c>
      <c r="X91" s="9">
        <f>'[22] HAUG0502'!$A25</f>
        <v>14</v>
      </c>
      <c r="Y91" s="9">
        <f>'[23]HAUG1902'!$A25</f>
        <v>15</v>
      </c>
      <c r="Z91" s="9">
        <f>'[24]HSEP0202'!$A25</f>
        <v>14</v>
      </c>
      <c r="AA91" s="9">
        <f>'[25]HSEP1602'!$A25</f>
        <v>15</v>
      </c>
      <c r="AB91" s="9">
        <f>'[26]H30SEP02'!$A25</f>
        <v>11</v>
      </c>
      <c r="AC91" s="9">
        <f t="shared" si="46"/>
        <v>362</v>
      </c>
    </row>
    <row r="92" spans="2:29" ht="12">
      <c r="B92" s="5" t="s">
        <v>15</v>
      </c>
      <c r="C92" s="9">
        <f>'[1]HOCT1501'!$A26</f>
        <v>13</v>
      </c>
      <c r="D92" s="9">
        <f>'[2]HOCT2901  '!$A26</f>
        <v>15</v>
      </c>
      <c r="E92" s="9">
        <f>'[3]HNOV1201  )'!$A26</f>
        <v>13</v>
      </c>
      <c r="F92" s="9">
        <f>'[4]HNOV2601 '!$A26</f>
        <v>15</v>
      </c>
      <c r="G92" s="9">
        <f>'[5]HDEC1001'!$A26</f>
        <v>13</v>
      </c>
      <c r="H92" s="9">
        <f>'[6]HDEC2401'!$A26</f>
        <v>16</v>
      </c>
      <c r="I92" s="9">
        <f>'[7]HJAN0902'!$A26</f>
        <v>15</v>
      </c>
      <c r="J92" s="9">
        <f>'[8]HJAN2102 '!$A26</f>
        <v>11</v>
      </c>
      <c r="K92" s="9">
        <f>'[9]HFEB0402'!$A26</f>
        <v>16</v>
      </c>
      <c r="L92" s="9">
        <f>'[10]HFEB1802'!$A26</f>
        <v>14</v>
      </c>
      <c r="M92" s="9">
        <f>'[11]HMAR0402  '!$A26</f>
        <v>14</v>
      </c>
      <c r="N92" s="9">
        <f>'[12]HMAR1802'!$A26</f>
        <v>11</v>
      </c>
      <c r="O92" s="9">
        <f>'[13]HAPR0102'!$A26</f>
        <v>17</v>
      </c>
      <c r="P92" s="9">
        <f>'[14]HAPR1502  '!$A26</f>
        <v>14</v>
      </c>
      <c r="Q92" s="9">
        <f>'[15]HAPR2902'!$A26</f>
        <v>14</v>
      </c>
      <c r="R92" s="9">
        <f>'[16]HMAY1302 '!$A26</f>
        <v>15</v>
      </c>
      <c r="S92" s="9">
        <f>'[17]HMAY2702'!$A26</f>
        <v>12</v>
      </c>
      <c r="T92" s="9">
        <f>'[18]HJUN1002'!$A26</f>
        <v>13</v>
      </c>
      <c r="U92" s="9">
        <f>'[19]HJUN2402'!$A26</f>
        <v>15</v>
      </c>
      <c r="V92" s="9">
        <f>'[20]HJUL802'!$A26</f>
        <v>14</v>
      </c>
      <c r="W92" s="9">
        <f>'[21]HJUL2202'!$A26</f>
        <v>14</v>
      </c>
      <c r="X92" s="9">
        <f>'[22] HAUG0502'!$A26</f>
        <v>13</v>
      </c>
      <c r="Y92" s="9">
        <f>'[23]HAUG1902'!$A26</f>
        <v>17</v>
      </c>
      <c r="Z92" s="9">
        <f>'[24]HSEP0202'!$A26</f>
        <v>13</v>
      </c>
      <c r="AA92" s="9">
        <f>'[25]HSEP1602'!$A26</f>
        <v>13</v>
      </c>
      <c r="AB92" s="9">
        <f>'[26]H30SEP02'!$A26</f>
        <v>14</v>
      </c>
      <c r="AC92" s="9">
        <f t="shared" si="46"/>
        <v>364</v>
      </c>
    </row>
    <row r="93" spans="2:29" ht="12">
      <c r="B93" s="5" t="s">
        <v>16</v>
      </c>
      <c r="C93" s="9">
        <f>'[1]HOCT1501'!$A27</f>
        <v>14</v>
      </c>
      <c r="D93" s="9">
        <f>'[2]HOCT2901  '!$A27</f>
        <v>14</v>
      </c>
      <c r="E93" s="9">
        <f>'[3]HNOV1201  )'!$A27</f>
        <v>14</v>
      </c>
      <c r="F93" s="9">
        <f>'[4]HNOV2601 '!$A27</f>
        <v>15</v>
      </c>
      <c r="G93" s="9">
        <f>'[5]HDEC1001'!$A27</f>
        <v>13</v>
      </c>
      <c r="H93" s="9">
        <f>'[6]HDEC2401'!$A27</f>
        <v>16</v>
      </c>
      <c r="I93" s="9">
        <f>'[7]HJAN0902'!$A27</f>
        <v>14</v>
      </c>
      <c r="J93" s="9">
        <f>'[8]HJAN2102 '!$A27</f>
        <v>12</v>
      </c>
      <c r="K93" s="9">
        <f>'[9]HFEB0402'!$A27</f>
        <v>15</v>
      </c>
      <c r="L93" s="9">
        <f>'[10]HFEB1802'!$A27</f>
        <v>14</v>
      </c>
      <c r="M93" s="9">
        <f>'[11]HMAR0402  '!$A27</f>
        <v>15</v>
      </c>
      <c r="N93" s="9">
        <f>'[12]HMAR1802'!$A27</f>
        <v>15</v>
      </c>
      <c r="O93" s="9">
        <f>'[13]HAPR0102'!$A27</f>
        <v>13</v>
      </c>
      <c r="P93" s="9">
        <f>'[14]HAPR1502  '!$A27</f>
        <v>13</v>
      </c>
      <c r="Q93" s="9">
        <f>'[15]HAPR2902'!$A27</f>
        <v>13</v>
      </c>
      <c r="R93" s="9">
        <f>'[16]HMAY1302 '!$A27</f>
        <v>15</v>
      </c>
      <c r="S93" s="9">
        <f>'[17]HMAY2702'!$A27</f>
        <v>13</v>
      </c>
      <c r="T93" s="9">
        <f>'[18]HJUN1002'!$A27</f>
        <v>14</v>
      </c>
      <c r="U93" s="9">
        <f>'[19]HJUN2402'!$A27</f>
        <v>15</v>
      </c>
      <c r="V93" s="9">
        <f>'[20]HJUL802'!$A27</f>
        <v>13</v>
      </c>
      <c r="W93" s="9">
        <f>'[21]HJUL2202'!$A27</f>
        <v>14</v>
      </c>
      <c r="X93" s="9">
        <f>'[22] HAUG0502'!$A27</f>
        <v>14</v>
      </c>
      <c r="Y93" s="9">
        <f>'[23]HAUG1902'!$A27</f>
        <v>15</v>
      </c>
      <c r="Z93" s="9">
        <f>'[24]HSEP0202'!$A27</f>
        <v>14</v>
      </c>
      <c r="AA93" s="9">
        <f>'[25]HSEP1602'!$A27</f>
        <v>15</v>
      </c>
      <c r="AB93" s="9">
        <f>'[26]H30SEP02'!$A27</f>
        <v>12</v>
      </c>
      <c r="AC93" s="9">
        <f t="shared" si="46"/>
        <v>364</v>
      </c>
    </row>
    <row r="94" spans="2:29" ht="12">
      <c r="B94" s="5" t="s">
        <v>17</v>
      </c>
      <c r="C94" s="9">
        <f>'[1]HOCT1501'!$A28</f>
        <v>14</v>
      </c>
      <c r="D94" s="9">
        <f>'[2]HOCT2901  '!$A28</f>
        <v>14</v>
      </c>
      <c r="E94" s="9">
        <f>'[3]HNOV1201  )'!$A28</f>
        <v>14</v>
      </c>
      <c r="F94" s="9">
        <f>'[4]HNOV2601 '!$A28</f>
        <v>15</v>
      </c>
      <c r="G94" s="9">
        <f>'[5]HDEC1001'!$A28</f>
        <v>13</v>
      </c>
      <c r="H94" s="9">
        <f>'[6]HDEC2401'!$A28</f>
        <v>16</v>
      </c>
      <c r="I94" s="9">
        <f>'[7]HJAN0902'!$A28</f>
        <v>14</v>
      </c>
      <c r="J94" s="9">
        <f>'[8]HJAN2102 '!$A28</f>
        <v>12</v>
      </c>
      <c r="K94" s="9">
        <f>'[9]HFEB0402'!$A28</f>
        <v>15</v>
      </c>
      <c r="L94" s="9">
        <f>'[10]HFEB1802'!$A28</f>
        <v>14</v>
      </c>
      <c r="M94" s="9">
        <f>'[11]HMAR0402  '!$A28</f>
        <v>15</v>
      </c>
      <c r="N94" s="9">
        <f>'[12]HMAR1802'!$A28</f>
        <v>15</v>
      </c>
      <c r="O94" s="9">
        <f>'[13]HAPR0102'!$A28</f>
        <v>13</v>
      </c>
      <c r="P94" s="9">
        <f>'[14]HAPR1502  '!$A28</f>
        <v>13</v>
      </c>
      <c r="Q94" s="9">
        <f>'[15]HAPR2902'!$A28</f>
        <v>13</v>
      </c>
      <c r="R94" s="9">
        <f>'[16]HMAY1302 '!$A28</f>
        <v>15</v>
      </c>
      <c r="S94" s="9">
        <f>'[17]HMAY2702'!$A28</f>
        <v>13</v>
      </c>
      <c r="T94" s="9">
        <f>'[18]HJUN1002'!$A28</f>
        <v>14</v>
      </c>
      <c r="U94" s="9">
        <f>'[19]HJUN2402'!$A28</f>
        <v>15</v>
      </c>
      <c r="V94" s="9">
        <f>'[20]HJUL802'!$A28</f>
        <v>13</v>
      </c>
      <c r="W94" s="9">
        <f>'[21]HJUL2202'!$A28</f>
        <v>14</v>
      </c>
      <c r="X94" s="9">
        <f>'[22] HAUG0502'!$A28</f>
        <v>14</v>
      </c>
      <c r="Y94" s="9">
        <f>'[23]HAUG1902'!$A28</f>
        <v>15</v>
      </c>
      <c r="Z94" s="9">
        <f>'[24]HSEP0202'!$A28</f>
        <v>14</v>
      </c>
      <c r="AA94" s="9">
        <f>'[25]HSEP1602'!$A28</f>
        <v>15</v>
      </c>
      <c r="AB94" s="9">
        <f>'[26]H30SEP02'!$A28</f>
        <v>12</v>
      </c>
      <c r="AC94" s="9">
        <f t="shared" si="46"/>
        <v>364</v>
      </c>
    </row>
    <row r="95" spans="2:29" ht="12">
      <c r="B95" s="5" t="s">
        <v>18</v>
      </c>
      <c r="C95" s="9">
        <f>'[1]HOCT1501'!$A29</f>
        <v>14</v>
      </c>
      <c r="D95" s="9">
        <f>'[2]HOCT2901  '!$A29</f>
        <v>14</v>
      </c>
      <c r="E95" s="9">
        <f>'[3]HNOV1201  )'!$A29</f>
        <v>14</v>
      </c>
      <c r="F95" s="9">
        <f>'[4]HNOV2601 '!$A29</f>
        <v>14</v>
      </c>
      <c r="G95" s="9">
        <f>'[5]HDEC1001'!$A29</f>
        <v>14</v>
      </c>
      <c r="H95" s="9">
        <f>'[6]HDEC2401'!$A29</f>
        <v>14</v>
      </c>
      <c r="I95" s="9">
        <f>'[7]HJAN0902'!$A29</f>
        <v>16</v>
      </c>
      <c r="J95" s="9">
        <f>'[8]HJAN2102 '!$A29</f>
        <v>12</v>
      </c>
      <c r="K95" s="9">
        <f>'[9]HFEB0402'!$A29</f>
        <v>14</v>
      </c>
      <c r="L95" s="9">
        <f>'[10]HFEB1802'!$A29</f>
        <v>14</v>
      </c>
      <c r="M95" s="9">
        <f>'[11]HMAR0402  '!$A29</f>
        <v>15</v>
      </c>
      <c r="N95" s="9">
        <f>'[12]HMAR1802'!$A29</f>
        <v>16</v>
      </c>
      <c r="O95" s="9">
        <f>'[13]HAPR0102'!$A29</f>
        <v>12</v>
      </c>
      <c r="P95" s="9">
        <f>'[14]HAPR1502  '!$A29</f>
        <v>13</v>
      </c>
      <c r="Q95" s="9">
        <f>'[15]HAPR2902'!$A29</f>
        <v>14</v>
      </c>
      <c r="R95" s="9">
        <f>'[16]HMAY1302 '!$A29</f>
        <v>14</v>
      </c>
      <c r="S95" s="9">
        <f>'[17]HMAY2702'!$A29</f>
        <v>14</v>
      </c>
      <c r="T95" s="9">
        <f>'[18]HJUN1002'!$A29</f>
        <v>14</v>
      </c>
      <c r="U95" s="9">
        <f>'[19]HJUN2402'!$A29</f>
        <v>15</v>
      </c>
      <c r="V95" s="9">
        <f>'[20]HJUL802'!$A29</f>
        <v>13</v>
      </c>
      <c r="W95" s="9">
        <f>'[21]HJUL2202'!$A29</f>
        <v>14</v>
      </c>
      <c r="X95" s="9">
        <f>'[22] HAUG0502'!$A29</f>
        <v>14</v>
      </c>
      <c r="Y95" s="9">
        <f>'[23]HAUG1902'!$A29</f>
        <v>14</v>
      </c>
      <c r="Z95" s="9">
        <f>'[24]HSEP0202'!$A29</f>
        <v>14</v>
      </c>
      <c r="AA95" s="9">
        <f>'[25]HSEP1602'!$A29</f>
        <v>15</v>
      </c>
      <c r="AB95" s="9">
        <f>'[26]H30SEP02'!$A29</f>
        <v>13</v>
      </c>
      <c r="AC95" s="9">
        <f t="shared" si="46"/>
        <v>364</v>
      </c>
    </row>
    <row r="96" spans="2:29" ht="12">
      <c r="B96" s="5" t="s">
        <v>19</v>
      </c>
      <c r="C96" s="9">
        <f>'[1]HOCT1501'!$A30</f>
        <v>14</v>
      </c>
      <c r="D96" s="9">
        <f>'[2]HOCT2901  '!$A30</f>
        <v>14</v>
      </c>
      <c r="E96" s="9">
        <f>'[3]HNOV1201  )'!$A30</f>
        <v>14</v>
      </c>
      <c r="F96" s="9">
        <f>'[4]HNOV2601 '!$A30</f>
        <v>14</v>
      </c>
      <c r="G96" s="9">
        <f>'[5]HDEC1001'!$A30</f>
        <v>14</v>
      </c>
      <c r="H96" s="9">
        <f>'[6]HDEC2401'!$A30</f>
        <v>14</v>
      </c>
      <c r="I96" s="9">
        <f>'[7]HJAN0902'!$A30</f>
        <v>16</v>
      </c>
      <c r="J96" s="9">
        <f>'[8]HJAN2102 '!$A30</f>
        <v>12</v>
      </c>
      <c r="K96" s="9">
        <f>'[9]HFEB0402'!$A30</f>
        <v>14</v>
      </c>
      <c r="L96" s="9">
        <f>'[10]HFEB1802'!$A30</f>
        <v>14</v>
      </c>
      <c r="M96" s="9">
        <f>'[11]HMAR0402  '!$A30</f>
        <v>15</v>
      </c>
      <c r="N96" s="9">
        <f>'[12]HMAR1802'!$A30</f>
        <v>16</v>
      </c>
      <c r="O96" s="9">
        <f>'[13]HAPR0102'!$A30</f>
        <v>12</v>
      </c>
      <c r="P96" s="9">
        <f>'[14]HAPR1502  '!$A30</f>
        <v>13</v>
      </c>
      <c r="Q96" s="9">
        <f>'[15]HAPR2902'!$A30</f>
        <v>14</v>
      </c>
      <c r="R96" s="9">
        <f>'[16]HMAY1302 '!$A30</f>
        <v>14</v>
      </c>
      <c r="S96" s="9">
        <f>'[17]HMAY2702'!$A30</f>
        <v>14</v>
      </c>
      <c r="T96" s="9">
        <f>'[18]HJUN1002'!$A30</f>
        <v>14</v>
      </c>
      <c r="U96" s="9">
        <f>'[19]HJUN2402'!$A30</f>
        <v>15</v>
      </c>
      <c r="V96" s="9">
        <f>'[20]HJUL802'!$A30</f>
        <v>13</v>
      </c>
      <c r="W96" s="9">
        <f>'[21]HJUL2202'!$A30</f>
        <v>14</v>
      </c>
      <c r="X96" s="9">
        <f>'[22] HAUG0502'!$A30</f>
        <v>14</v>
      </c>
      <c r="Y96" s="9">
        <f>'[23]HAUG1902'!$A30</f>
        <v>14</v>
      </c>
      <c r="Z96" s="9">
        <f>'[24]HSEP0202'!$A30</f>
        <v>14</v>
      </c>
      <c r="AA96" s="9">
        <f>'[25]HSEP1602'!$A30</f>
        <v>15</v>
      </c>
      <c r="AB96" s="9">
        <f>'[26]H30SEP02'!$A30</f>
        <v>13</v>
      </c>
      <c r="AC96" s="9">
        <f t="shared" si="46"/>
        <v>364</v>
      </c>
    </row>
    <row r="98" spans="2:29" s="2" customFormat="1" ht="12">
      <c r="B98" s="4" t="s">
        <v>1</v>
      </c>
      <c r="C98" s="3">
        <f>LEAFDATA0102!C98</f>
        <v>37179</v>
      </c>
      <c r="D98" s="3">
        <f>LEAFDATA0102!D98</f>
        <v>37193</v>
      </c>
      <c r="E98" s="3">
        <f>LEAFDATA0102!E98</f>
        <v>37207</v>
      </c>
      <c r="F98" s="3">
        <f>LEAFDATA0102!F98</f>
        <v>37221</v>
      </c>
      <c r="G98" s="3">
        <f>LEAFDATA0102!G98</f>
        <v>37235</v>
      </c>
      <c r="H98" s="3">
        <f>LEAFDATA0102!H98</f>
        <v>37249</v>
      </c>
      <c r="I98" s="3">
        <f>LEAFDATA0102!I98</f>
        <v>37265</v>
      </c>
      <c r="J98" s="3">
        <f>LEAFDATA0102!J98</f>
        <v>37277</v>
      </c>
      <c r="K98" s="3">
        <f>LEAFDATA0102!K98</f>
        <v>37291</v>
      </c>
      <c r="L98" s="3">
        <f>LEAFDATA0102!L98</f>
        <v>37305</v>
      </c>
      <c r="M98" s="3">
        <f>LEAFDATA0102!M98</f>
        <v>37319</v>
      </c>
      <c r="N98" s="3">
        <f>LEAFDATA0102!N98</f>
        <v>37333</v>
      </c>
      <c r="O98" s="3">
        <f>LEAFDATA0102!O98</f>
        <v>37347</v>
      </c>
      <c r="P98" s="3">
        <f>LEAFDATA0102!P98</f>
        <v>37361</v>
      </c>
      <c r="Q98" s="3">
        <f>LEAFDATA0102!Q98</f>
        <v>37375</v>
      </c>
      <c r="R98" s="3">
        <f>LEAFDATA0102!R98</f>
        <v>37389</v>
      </c>
      <c r="S98" s="3">
        <f>LEAFDATA0102!S98</f>
        <v>37403</v>
      </c>
      <c r="T98" s="3">
        <f>LEAFDATA0102!T98</f>
        <v>37417</v>
      </c>
      <c r="U98" s="3">
        <f>LEAFDATA0102!U98</f>
        <v>37431</v>
      </c>
      <c r="V98" s="3">
        <f>LEAFDATA0102!V98</f>
        <v>37445</v>
      </c>
      <c r="W98" s="3">
        <f>LEAFDATA0102!W98</f>
        <v>37459</v>
      </c>
      <c r="X98" s="3">
        <f>LEAFDATA0102!X98</f>
        <v>37473</v>
      </c>
      <c r="Y98" s="3">
        <f>LEAFDATA0102!Y98</f>
        <v>37487</v>
      </c>
      <c r="Z98" s="3">
        <f>LEAFDATA0102!Z98</f>
        <v>37501</v>
      </c>
      <c r="AA98" s="3">
        <f>LEAFDATA0102!AA98</f>
        <v>37515</v>
      </c>
      <c r="AB98" s="3">
        <f>LEAFDATA0102!AB98</f>
        <v>37529</v>
      </c>
      <c r="AC98" s="11"/>
    </row>
    <row r="99" spans="2:29" ht="12">
      <c r="B99" s="5" t="s">
        <v>31</v>
      </c>
      <c r="C99" s="9">
        <f aca="true" t="shared" si="47" ref="C99:L99">AVERAGE(C79:C84)</f>
        <v>13</v>
      </c>
      <c r="D99" s="9">
        <f t="shared" si="47"/>
        <v>13.833333333333334</v>
      </c>
      <c r="E99" s="9">
        <f t="shared" si="47"/>
        <v>14.666666666666666</v>
      </c>
      <c r="F99" s="9">
        <f t="shared" si="47"/>
        <v>15.333333333333334</v>
      </c>
      <c r="G99" s="9">
        <f t="shared" si="47"/>
        <v>12</v>
      </c>
      <c r="H99" s="9">
        <f t="shared" si="47"/>
        <v>15.333333333333334</v>
      </c>
      <c r="I99" s="9">
        <f t="shared" si="47"/>
        <v>13.833333333333334</v>
      </c>
      <c r="J99" s="9">
        <f t="shared" si="47"/>
        <v>13.333333333333334</v>
      </c>
      <c r="K99" s="9">
        <f t="shared" si="47"/>
        <v>14</v>
      </c>
      <c r="L99" s="9">
        <f t="shared" si="47"/>
        <v>14</v>
      </c>
      <c r="M99" s="9">
        <f aca="true" t="shared" si="48" ref="M99:V99">AVERAGE(M79:M84)</f>
        <v>13.5</v>
      </c>
      <c r="N99" s="9">
        <f t="shared" si="48"/>
        <v>15</v>
      </c>
      <c r="O99" s="9">
        <f t="shared" si="48"/>
        <v>12.666666666666666</v>
      </c>
      <c r="P99" s="9">
        <f t="shared" si="48"/>
        <v>16.166666666666668</v>
      </c>
      <c r="Q99" s="9">
        <f t="shared" si="48"/>
        <v>12.166666666666666</v>
      </c>
      <c r="R99" s="9">
        <f t="shared" si="48"/>
        <v>14</v>
      </c>
      <c r="S99" s="9">
        <f t="shared" si="48"/>
        <v>14</v>
      </c>
      <c r="T99" s="9">
        <f t="shared" si="48"/>
        <v>14.833333333333334</v>
      </c>
      <c r="U99" s="9">
        <f t="shared" si="48"/>
        <v>12.5</v>
      </c>
      <c r="V99" s="9">
        <f t="shared" si="48"/>
        <v>14.666666666666666</v>
      </c>
      <c r="W99" s="9">
        <f aca="true" t="shared" si="49" ref="W99:AC99">AVERAGE(W79:W84)</f>
        <v>14</v>
      </c>
      <c r="X99" s="9">
        <f t="shared" si="49"/>
        <v>13.333333333333334</v>
      </c>
      <c r="Y99" s="9">
        <f t="shared" si="49"/>
        <v>16.166666666666668</v>
      </c>
      <c r="Z99" s="9">
        <f t="shared" si="49"/>
        <v>13.666666666666666</v>
      </c>
      <c r="AA99" s="9">
        <f t="shared" si="49"/>
        <v>12.666666666666666</v>
      </c>
      <c r="AB99" s="9">
        <f t="shared" si="49"/>
        <v>14.166666666666666</v>
      </c>
      <c r="AC99" s="9">
        <f t="shared" si="49"/>
        <v>362.8333333333333</v>
      </c>
    </row>
    <row r="100" spans="2:29" ht="12">
      <c r="B100" s="5" t="s">
        <v>32</v>
      </c>
      <c r="C100" s="9">
        <f aca="true" t="shared" si="50" ref="C100:L100">AVERAGE(C85:C90)</f>
        <v>13.833333333333334</v>
      </c>
      <c r="D100" s="9">
        <f t="shared" si="50"/>
        <v>14</v>
      </c>
      <c r="E100" s="9">
        <f t="shared" si="50"/>
        <v>13.833333333333334</v>
      </c>
      <c r="F100" s="9">
        <f t="shared" si="50"/>
        <v>14.833333333333334</v>
      </c>
      <c r="G100" s="9">
        <f t="shared" si="50"/>
        <v>13.166666666666666</v>
      </c>
      <c r="H100" s="9">
        <f t="shared" si="50"/>
        <v>15.333333333333334</v>
      </c>
      <c r="I100" s="9">
        <f t="shared" si="50"/>
        <v>14.666666666666666</v>
      </c>
      <c r="J100" s="9">
        <f t="shared" si="50"/>
        <v>12.166666666666666</v>
      </c>
      <c r="K100" s="9">
        <f t="shared" si="50"/>
        <v>14.5</v>
      </c>
      <c r="L100" s="9">
        <f t="shared" si="50"/>
        <v>14</v>
      </c>
      <c r="M100" s="9">
        <f aca="true" t="shared" si="51" ref="M100:V100">AVERAGE(M85:M90)</f>
        <v>14.333333333333334</v>
      </c>
      <c r="N100" s="9">
        <f t="shared" si="51"/>
        <v>14.666666666666666</v>
      </c>
      <c r="O100" s="9">
        <f t="shared" si="51"/>
        <v>13.333333333333334</v>
      </c>
      <c r="P100" s="9">
        <f t="shared" si="51"/>
        <v>13.666666666666666</v>
      </c>
      <c r="Q100" s="9">
        <f t="shared" si="51"/>
        <v>13.666666666666666</v>
      </c>
      <c r="R100" s="9">
        <f t="shared" si="51"/>
        <v>14.666666666666666</v>
      </c>
      <c r="S100" s="9">
        <f t="shared" si="51"/>
        <v>13.166666666666666</v>
      </c>
      <c r="T100" s="9">
        <f t="shared" si="51"/>
        <v>14</v>
      </c>
      <c r="U100" s="9">
        <f t="shared" si="51"/>
        <v>14.5</v>
      </c>
      <c r="V100" s="9">
        <f t="shared" si="51"/>
        <v>13.5</v>
      </c>
      <c r="W100" s="9">
        <f aca="true" t="shared" si="52" ref="W100:AC100">AVERAGE(W85:W90)</f>
        <v>14</v>
      </c>
      <c r="X100" s="9">
        <f t="shared" si="52"/>
        <v>13.833333333333334</v>
      </c>
      <c r="Y100" s="9">
        <f t="shared" si="52"/>
        <v>15</v>
      </c>
      <c r="Z100" s="9">
        <f t="shared" si="52"/>
        <v>14</v>
      </c>
      <c r="AA100" s="9">
        <f t="shared" si="52"/>
        <v>14.5</v>
      </c>
      <c r="AB100" s="9">
        <f t="shared" si="52"/>
        <v>12.666666666666666</v>
      </c>
      <c r="AC100" s="9">
        <f t="shared" si="52"/>
        <v>363.8333333333333</v>
      </c>
    </row>
    <row r="101" spans="2:29" ht="12">
      <c r="B101" s="5" t="s">
        <v>33</v>
      </c>
      <c r="C101" s="9">
        <f aca="true" t="shared" si="53" ref="C101:L101">AVERAGE(C91:C96)</f>
        <v>13.666666666666666</v>
      </c>
      <c r="D101" s="9">
        <f t="shared" si="53"/>
        <v>14.166666666666666</v>
      </c>
      <c r="E101" s="9">
        <f t="shared" si="53"/>
        <v>13.833333333333334</v>
      </c>
      <c r="F101" s="9">
        <f t="shared" si="53"/>
        <v>14.666666666666666</v>
      </c>
      <c r="G101" s="9">
        <f t="shared" si="53"/>
        <v>13.333333333333334</v>
      </c>
      <c r="H101" s="9">
        <f t="shared" si="53"/>
        <v>15.333333333333334</v>
      </c>
      <c r="I101" s="9">
        <f t="shared" si="53"/>
        <v>15</v>
      </c>
      <c r="J101" s="9">
        <f t="shared" si="53"/>
        <v>11.666666666666666</v>
      </c>
      <c r="K101" s="9">
        <f t="shared" si="53"/>
        <v>14.833333333333334</v>
      </c>
      <c r="L101" s="9">
        <f t="shared" si="53"/>
        <v>14</v>
      </c>
      <c r="M101" s="9">
        <f aca="true" t="shared" si="54" ref="M101:W101">AVERAGE(M91:M96)</f>
        <v>14.333333333333334</v>
      </c>
      <c r="N101" s="9">
        <f t="shared" si="54"/>
        <v>14.833333333333334</v>
      </c>
      <c r="O101" s="9">
        <f t="shared" si="54"/>
        <v>13.5</v>
      </c>
      <c r="P101" s="9">
        <f t="shared" si="54"/>
        <v>14.166666666666666</v>
      </c>
      <c r="Q101" s="9">
        <f t="shared" si="54"/>
        <v>12.666666666666666</v>
      </c>
      <c r="R101" s="9">
        <f t="shared" si="54"/>
        <v>14.833333333333334</v>
      </c>
      <c r="S101" s="9">
        <f t="shared" si="54"/>
        <v>13</v>
      </c>
      <c r="T101" s="9">
        <f t="shared" si="54"/>
        <v>14</v>
      </c>
      <c r="U101" s="9">
        <f t="shared" si="54"/>
        <v>14.5</v>
      </c>
      <c r="V101" s="9">
        <f t="shared" si="54"/>
        <v>13.666666666666666</v>
      </c>
      <c r="W101" s="9">
        <f t="shared" si="54"/>
        <v>13.833333333333334</v>
      </c>
      <c r="X101" s="9">
        <f>AVERAGE(X91:X95)</f>
        <v>13.8</v>
      </c>
      <c r="Y101" s="9">
        <f>AVERAGE(Y91:Y96)</f>
        <v>15</v>
      </c>
      <c r="Z101" s="9">
        <f>AVERAGE(Z91:Z96)</f>
        <v>13.833333333333334</v>
      </c>
      <c r="AA101" s="9">
        <f>AVERAGE(AA91:AA96)</f>
        <v>14.666666666666666</v>
      </c>
      <c r="AB101" s="9">
        <f>AVERAGE(AB91:AB96)</f>
        <v>12.5</v>
      </c>
      <c r="AC101" s="9">
        <f>AVERAGE(AC91:AC96)</f>
        <v>363.6666666666667</v>
      </c>
    </row>
    <row r="102" spans="2:29" ht="12">
      <c r="B102" s="5" t="s">
        <v>34</v>
      </c>
      <c r="C102" s="9">
        <f aca="true" t="shared" si="55" ref="C102:L102">AVERAGE(C79:C96)</f>
        <v>13.5</v>
      </c>
      <c r="D102" s="9">
        <f t="shared" si="55"/>
        <v>14</v>
      </c>
      <c r="E102" s="9">
        <f t="shared" si="55"/>
        <v>14.11111111111111</v>
      </c>
      <c r="F102" s="9">
        <f t="shared" si="55"/>
        <v>14.944444444444445</v>
      </c>
      <c r="G102" s="9">
        <f t="shared" si="55"/>
        <v>12.833333333333334</v>
      </c>
      <c r="H102" s="9">
        <f t="shared" si="55"/>
        <v>15.333333333333334</v>
      </c>
      <c r="I102" s="9">
        <f t="shared" si="55"/>
        <v>14.5</v>
      </c>
      <c r="J102" s="9">
        <f t="shared" si="55"/>
        <v>12.38888888888889</v>
      </c>
      <c r="K102" s="9">
        <f t="shared" si="55"/>
        <v>14.444444444444445</v>
      </c>
      <c r="L102" s="9">
        <f t="shared" si="55"/>
        <v>14</v>
      </c>
      <c r="M102" s="9">
        <f aca="true" t="shared" si="56" ref="M102:W102">AVERAGE(M79:M96)</f>
        <v>14.055555555555555</v>
      </c>
      <c r="N102" s="9">
        <f t="shared" si="56"/>
        <v>14.833333333333334</v>
      </c>
      <c r="O102" s="9">
        <f t="shared" si="56"/>
        <v>13.166666666666666</v>
      </c>
      <c r="P102" s="9">
        <f t="shared" si="56"/>
        <v>14.666666666666666</v>
      </c>
      <c r="Q102" s="9">
        <f t="shared" si="56"/>
        <v>12.833333333333334</v>
      </c>
      <c r="R102" s="9">
        <f t="shared" si="56"/>
        <v>14.5</v>
      </c>
      <c r="S102" s="9">
        <f t="shared" si="56"/>
        <v>13.38888888888889</v>
      </c>
      <c r="T102" s="9">
        <f t="shared" si="56"/>
        <v>14.277777777777779</v>
      </c>
      <c r="U102" s="9">
        <f t="shared" si="56"/>
        <v>13.833333333333334</v>
      </c>
      <c r="V102" s="9">
        <f t="shared" si="56"/>
        <v>13.944444444444445</v>
      </c>
      <c r="W102" s="9">
        <f t="shared" si="56"/>
        <v>13.944444444444445</v>
      </c>
      <c r="X102" s="9">
        <f>AVERAGE(X99:X101)</f>
        <v>13.655555555555557</v>
      </c>
      <c r="Y102" s="9">
        <f>AVERAGE(Y79:Y96)</f>
        <v>15.38888888888889</v>
      </c>
      <c r="Z102" s="9">
        <f>AVERAGE(Z79:Z96)</f>
        <v>13.833333333333334</v>
      </c>
      <c r="AA102" s="9">
        <f>AVERAGE(AA79:AA96)</f>
        <v>13.944444444444445</v>
      </c>
      <c r="AB102" s="9">
        <f>AVERAGE(AB79:AB96)</f>
        <v>13.11111111111111</v>
      </c>
      <c r="AC102" s="9">
        <f>AVERAGE(AC79:AC96)</f>
        <v>363.44444444444446</v>
      </c>
    </row>
    <row r="104" spans="2:29" ht="12">
      <c r="B104" s="5" t="s">
        <v>25</v>
      </c>
      <c r="C104">
        <f aca="true" t="shared" si="57" ref="C104:L104">COUNT(C79:C84)</f>
        <v>6</v>
      </c>
      <c r="D104">
        <f t="shared" si="57"/>
        <v>6</v>
      </c>
      <c r="E104">
        <f t="shared" si="57"/>
        <v>6</v>
      </c>
      <c r="F104">
        <f t="shared" si="57"/>
        <v>6</v>
      </c>
      <c r="G104">
        <f t="shared" si="57"/>
        <v>6</v>
      </c>
      <c r="H104">
        <f t="shared" si="57"/>
        <v>6</v>
      </c>
      <c r="I104">
        <f t="shared" si="57"/>
        <v>6</v>
      </c>
      <c r="J104">
        <f t="shared" si="57"/>
        <v>6</v>
      </c>
      <c r="K104">
        <f t="shared" si="57"/>
        <v>6</v>
      </c>
      <c r="L104">
        <f t="shared" si="57"/>
        <v>6</v>
      </c>
      <c r="M104">
        <f aca="true" t="shared" si="58" ref="M104:V104">COUNT(M79:M84)</f>
        <v>6</v>
      </c>
      <c r="N104">
        <f t="shared" si="58"/>
        <v>6</v>
      </c>
      <c r="O104">
        <f t="shared" si="58"/>
        <v>6</v>
      </c>
      <c r="P104">
        <f t="shared" si="58"/>
        <v>6</v>
      </c>
      <c r="Q104">
        <f t="shared" si="58"/>
        <v>6</v>
      </c>
      <c r="R104">
        <f t="shared" si="58"/>
        <v>6</v>
      </c>
      <c r="S104">
        <f t="shared" si="58"/>
        <v>6</v>
      </c>
      <c r="T104">
        <f t="shared" si="58"/>
        <v>6</v>
      </c>
      <c r="U104">
        <f t="shared" si="58"/>
        <v>6</v>
      </c>
      <c r="V104">
        <f t="shared" si="58"/>
        <v>6</v>
      </c>
      <c r="W104">
        <f aca="true" t="shared" si="59" ref="W104:AC104">COUNT(W79:W84)</f>
        <v>6</v>
      </c>
      <c r="X104">
        <f t="shared" si="59"/>
        <v>6</v>
      </c>
      <c r="Y104">
        <f t="shared" si="59"/>
        <v>6</v>
      </c>
      <c r="Z104">
        <f t="shared" si="59"/>
        <v>6</v>
      </c>
      <c r="AA104">
        <f t="shared" si="59"/>
        <v>6</v>
      </c>
      <c r="AB104">
        <f t="shared" si="59"/>
        <v>6</v>
      </c>
      <c r="AC104">
        <f t="shared" si="59"/>
        <v>6</v>
      </c>
    </row>
    <row r="105" spans="2:29" ht="12">
      <c r="B105" s="5" t="s">
        <v>26</v>
      </c>
      <c r="C105">
        <f aca="true" t="shared" si="60" ref="C105:L105">COUNT(C85:C90)</f>
        <v>6</v>
      </c>
      <c r="D105">
        <f t="shared" si="60"/>
        <v>6</v>
      </c>
      <c r="E105">
        <f t="shared" si="60"/>
        <v>6</v>
      </c>
      <c r="F105">
        <f t="shared" si="60"/>
        <v>6</v>
      </c>
      <c r="G105">
        <f t="shared" si="60"/>
        <v>6</v>
      </c>
      <c r="H105">
        <f t="shared" si="60"/>
        <v>6</v>
      </c>
      <c r="I105">
        <f t="shared" si="60"/>
        <v>6</v>
      </c>
      <c r="J105">
        <f t="shared" si="60"/>
        <v>6</v>
      </c>
      <c r="K105">
        <f t="shared" si="60"/>
        <v>6</v>
      </c>
      <c r="L105">
        <f t="shared" si="60"/>
        <v>6</v>
      </c>
      <c r="M105">
        <f aca="true" t="shared" si="61" ref="M105:V105">COUNT(M85:M90)</f>
        <v>6</v>
      </c>
      <c r="N105">
        <f t="shared" si="61"/>
        <v>6</v>
      </c>
      <c r="O105">
        <f t="shared" si="61"/>
        <v>6</v>
      </c>
      <c r="P105">
        <f t="shared" si="61"/>
        <v>6</v>
      </c>
      <c r="Q105">
        <f t="shared" si="61"/>
        <v>6</v>
      </c>
      <c r="R105">
        <f t="shared" si="61"/>
        <v>6</v>
      </c>
      <c r="S105">
        <f t="shared" si="61"/>
        <v>6</v>
      </c>
      <c r="T105">
        <f t="shared" si="61"/>
        <v>6</v>
      </c>
      <c r="U105">
        <f t="shared" si="61"/>
        <v>6</v>
      </c>
      <c r="V105">
        <f t="shared" si="61"/>
        <v>6</v>
      </c>
      <c r="W105">
        <f aca="true" t="shared" si="62" ref="W105:AC105">COUNT(W85:W90)</f>
        <v>6</v>
      </c>
      <c r="X105">
        <f t="shared" si="62"/>
        <v>6</v>
      </c>
      <c r="Y105">
        <f t="shared" si="62"/>
        <v>6</v>
      </c>
      <c r="Z105">
        <f t="shared" si="62"/>
        <v>6</v>
      </c>
      <c r="AA105">
        <f t="shared" si="62"/>
        <v>6</v>
      </c>
      <c r="AB105">
        <f t="shared" si="62"/>
        <v>6</v>
      </c>
      <c r="AC105">
        <f t="shared" si="62"/>
        <v>6</v>
      </c>
    </row>
    <row r="106" spans="2:29" ht="12">
      <c r="B106" s="5" t="s">
        <v>27</v>
      </c>
      <c r="C106">
        <f aca="true" t="shared" si="63" ref="C106:L106">COUNT(C91:C96)</f>
        <v>6</v>
      </c>
      <c r="D106">
        <f t="shared" si="63"/>
        <v>6</v>
      </c>
      <c r="E106">
        <f t="shared" si="63"/>
        <v>6</v>
      </c>
      <c r="F106">
        <f t="shared" si="63"/>
        <v>6</v>
      </c>
      <c r="G106">
        <f t="shared" si="63"/>
        <v>6</v>
      </c>
      <c r="H106">
        <f t="shared" si="63"/>
        <v>6</v>
      </c>
      <c r="I106">
        <f t="shared" si="63"/>
        <v>6</v>
      </c>
      <c r="J106">
        <f t="shared" si="63"/>
        <v>6</v>
      </c>
      <c r="K106">
        <f t="shared" si="63"/>
        <v>6</v>
      </c>
      <c r="L106">
        <f t="shared" si="63"/>
        <v>6</v>
      </c>
      <c r="M106">
        <f aca="true" t="shared" si="64" ref="M106:V106">COUNT(M91:M96)</f>
        <v>6</v>
      </c>
      <c r="N106">
        <f t="shared" si="64"/>
        <v>6</v>
      </c>
      <c r="O106">
        <f t="shared" si="64"/>
        <v>6</v>
      </c>
      <c r="P106">
        <f t="shared" si="64"/>
        <v>6</v>
      </c>
      <c r="Q106">
        <f t="shared" si="64"/>
        <v>6</v>
      </c>
      <c r="R106">
        <f t="shared" si="64"/>
        <v>6</v>
      </c>
      <c r="S106">
        <f t="shared" si="64"/>
        <v>6</v>
      </c>
      <c r="T106">
        <f t="shared" si="64"/>
        <v>6</v>
      </c>
      <c r="U106">
        <f t="shared" si="64"/>
        <v>6</v>
      </c>
      <c r="V106">
        <f t="shared" si="64"/>
        <v>6</v>
      </c>
      <c r="W106">
        <f aca="true" t="shared" si="65" ref="W106:AC106">COUNT(W91:W96)</f>
        <v>6</v>
      </c>
      <c r="X106">
        <f t="shared" si="65"/>
        <v>6</v>
      </c>
      <c r="Y106">
        <f t="shared" si="65"/>
        <v>6</v>
      </c>
      <c r="Z106">
        <f t="shared" si="65"/>
        <v>6</v>
      </c>
      <c r="AA106">
        <f t="shared" si="65"/>
        <v>6</v>
      </c>
      <c r="AB106">
        <f t="shared" si="65"/>
        <v>6</v>
      </c>
      <c r="AC106">
        <f t="shared" si="65"/>
        <v>6</v>
      </c>
    </row>
    <row r="107" spans="2:29" ht="12">
      <c r="B107" s="5" t="s">
        <v>28</v>
      </c>
      <c r="C107">
        <f aca="true" t="shared" si="66" ref="C107:L107">COUNT(C79:C96)</f>
        <v>18</v>
      </c>
      <c r="D107">
        <f t="shared" si="66"/>
        <v>18</v>
      </c>
      <c r="E107">
        <f t="shared" si="66"/>
        <v>18</v>
      </c>
      <c r="F107">
        <f t="shared" si="66"/>
        <v>18</v>
      </c>
      <c r="G107">
        <f t="shared" si="66"/>
        <v>18</v>
      </c>
      <c r="H107">
        <f t="shared" si="66"/>
        <v>18</v>
      </c>
      <c r="I107">
        <f t="shared" si="66"/>
        <v>18</v>
      </c>
      <c r="J107">
        <f t="shared" si="66"/>
        <v>18</v>
      </c>
      <c r="K107">
        <f t="shared" si="66"/>
        <v>18</v>
      </c>
      <c r="L107">
        <f t="shared" si="66"/>
        <v>18</v>
      </c>
      <c r="M107">
        <f aca="true" t="shared" si="67" ref="M107:V107">COUNT(M79:M96)</f>
        <v>18</v>
      </c>
      <c r="N107">
        <f t="shared" si="67"/>
        <v>18</v>
      </c>
      <c r="O107">
        <f t="shared" si="67"/>
        <v>18</v>
      </c>
      <c r="P107">
        <f t="shared" si="67"/>
        <v>18</v>
      </c>
      <c r="Q107">
        <f t="shared" si="67"/>
        <v>18</v>
      </c>
      <c r="R107">
        <f t="shared" si="67"/>
        <v>18</v>
      </c>
      <c r="S107">
        <f t="shared" si="67"/>
        <v>18</v>
      </c>
      <c r="T107">
        <f t="shared" si="67"/>
        <v>18</v>
      </c>
      <c r="U107">
        <f t="shared" si="67"/>
        <v>18</v>
      </c>
      <c r="V107">
        <f t="shared" si="67"/>
        <v>18</v>
      </c>
      <c r="W107">
        <f aca="true" t="shared" si="68" ref="W107:AC107">COUNT(W79:W96)</f>
        <v>18</v>
      </c>
      <c r="X107">
        <f t="shared" si="68"/>
        <v>18</v>
      </c>
      <c r="Y107">
        <f t="shared" si="68"/>
        <v>18</v>
      </c>
      <c r="Z107">
        <f t="shared" si="68"/>
        <v>18</v>
      </c>
      <c r="AA107">
        <f t="shared" si="68"/>
        <v>18</v>
      </c>
      <c r="AB107">
        <f t="shared" si="68"/>
        <v>18</v>
      </c>
      <c r="AC107">
        <f t="shared" si="68"/>
        <v>18</v>
      </c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107"/>
  <sheetViews>
    <sheetView zoomScalePageLayoutView="0" workbookViewId="0" topLeftCell="R30">
      <selection activeCell="AG64" sqref="AG64"/>
    </sheetView>
  </sheetViews>
  <sheetFormatPr defaultColWidth="9.140625" defaultRowHeight="12"/>
  <cols>
    <col min="2" max="2" width="9.140625" style="5" customWidth="1"/>
    <col min="30" max="30" width="9.140625" style="8" customWidth="1"/>
    <col min="38" max="38" width="13.00390625" style="0" bestFit="1" customWidth="1"/>
  </cols>
  <sheetData>
    <row r="1" ht="12">
      <c r="A1" t="s">
        <v>60</v>
      </c>
    </row>
    <row r="3" ht="12">
      <c r="A3" t="s">
        <v>78</v>
      </c>
    </row>
    <row r="4" ht="12">
      <c r="A4" t="s">
        <v>45</v>
      </c>
    </row>
    <row r="6" ht="12">
      <c r="C6" s="1" t="s">
        <v>55</v>
      </c>
    </row>
    <row r="7" spans="1:28" ht="12">
      <c r="A7" s="1"/>
      <c r="B7" s="5" t="s">
        <v>61</v>
      </c>
      <c r="C7" s="20">
        <v>105</v>
      </c>
      <c r="D7" s="20">
        <v>106</v>
      </c>
      <c r="E7" s="20">
        <v>107</v>
      </c>
      <c r="F7" s="20">
        <v>108</v>
      </c>
      <c r="G7" s="20">
        <v>109</v>
      </c>
      <c r="H7" s="20">
        <v>110</v>
      </c>
      <c r="I7" s="20">
        <v>111</v>
      </c>
      <c r="J7" s="20">
        <v>112</v>
      </c>
      <c r="K7" s="20">
        <v>113</v>
      </c>
      <c r="L7" s="20">
        <v>114</v>
      </c>
      <c r="M7" s="20">
        <v>115</v>
      </c>
      <c r="N7" s="20">
        <v>116</v>
      </c>
      <c r="O7" s="20">
        <v>117</v>
      </c>
      <c r="P7" s="20">
        <v>118</v>
      </c>
      <c r="Q7" s="20">
        <v>119</v>
      </c>
      <c r="R7" s="20">
        <v>120</v>
      </c>
      <c r="S7" s="20">
        <v>121</v>
      </c>
      <c r="T7" s="20">
        <v>122</v>
      </c>
      <c r="U7" s="20">
        <v>123</v>
      </c>
      <c r="V7" s="20">
        <v>124</v>
      </c>
      <c r="W7" s="20">
        <v>125</v>
      </c>
      <c r="X7" s="20">
        <v>126</v>
      </c>
      <c r="Y7" s="20">
        <v>127</v>
      </c>
      <c r="Z7" s="20">
        <v>128</v>
      </c>
      <c r="AA7" s="20">
        <v>129</v>
      </c>
      <c r="AB7" s="20">
        <v>130</v>
      </c>
    </row>
    <row r="8" spans="2:30" s="6" customFormat="1" ht="12">
      <c r="B8" s="5" t="s">
        <v>62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>
        <v>19</v>
      </c>
      <c r="V8" s="6">
        <v>20</v>
      </c>
      <c r="W8" s="6">
        <v>21</v>
      </c>
      <c r="X8" s="6">
        <v>22</v>
      </c>
      <c r="Y8" s="6">
        <v>23</v>
      </c>
      <c r="Z8" s="6">
        <v>24</v>
      </c>
      <c r="AA8" s="6">
        <v>25</v>
      </c>
      <c r="AB8" s="6">
        <v>26</v>
      </c>
      <c r="AD8" s="10"/>
    </row>
    <row r="9" ht="12">
      <c r="C9" s="1" t="s">
        <v>71</v>
      </c>
    </row>
    <row r="10" spans="3:28" ht="12">
      <c r="C10" s="6" t="s">
        <v>38</v>
      </c>
      <c r="D10" s="6" t="s">
        <v>38</v>
      </c>
      <c r="E10" s="6" t="s">
        <v>38</v>
      </c>
      <c r="F10" s="6" t="s">
        <v>38</v>
      </c>
      <c r="G10" s="6" t="s">
        <v>38</v>
      </c>
      <c r="H10" s="6" t="s">
        <v>38</v>
      </c>
      <c r="I10" s="6" t="s">
        <v>38</v>
      </c>
      <c r="J10" s="6" t="s">
        <v>38</v>
      </c>
      <c r="K10" s="6" t="s">
        <v>38</v>
      </c>
      <c r="L10" s="6" t="s">
        <v>38</v>
      </c>
      <c r="M10" s="6" t="s">
        <v>38</v>
      </c>
      <c r="N10" s="6" t="s">
        <v>38</v>
      </c>
      <c r="O10" s="6" t="s">
        <v>38</v>
      </c>
      <c r="P10" s="6" t="s">
        <v>38</v>
      </c>
      <c r="Q10" s="6" t="s">
        <v>38</v>
      </c>
      <c r="R10" s="6" t="s">
        <v>38</v>
      </c>
      <c r="S10" s="6" t="s">
        <v>38</v>
      </c>
      <c r="T10" s="6" t="s">
        <v>38</v>
      </c>
      <c r="U10" s="6" t="s">
        <v>38</v>
      </c>
      <c r="V10" s="6" t="s">
        <v>38</v>
      </c>
      <c r="W10" s="6" t="s">
        <v>38</v>
      </c>
      <c r="X10" s="6" t="s">
        <v>38</v>
      </c>
      <c r="Y10" s="6" t="s">
        <v>38</v>
      </c>
      <c r="Z10" s="6" t="s">
        <v>38</v>
      </c>
      <c r="AA10" s="6" t="s">
        <v>38</v>
      </c>
      <c r="AB10" s="6" t="s">
        <v>38</v>
      </c>
    </row>
    <row r="11" spans="2:29" s="2" customFormat="1" ht="12">
      <c r="B11" s="4" t="s">
        <v>1</v>
      </c>
      <c r="C11" s="3">
        <f>LEAFDATA0102!C11</f>
        <v>37179</v>
      </c>
      <c r="D11" s="3">
        <f>LEAFDATA0102!D11</f>
        <v>37193</v>
      </c>
      <c r="E11" s="3">
        <f>LEAFDATA0102!E11</f>
        <v>37207</v>
      </c>
      <c r="F11" s="3">
        <f>LEAFDATA0102!F11</f>
        <v>37221</v>
      </c>
      <c r="G11" s="3">
        <f>LEAFDATA0102!G11</f>
        <v>37235</v>
      </c>
      <c r="H11" s="3">
        <f>LEAFDATA0102!H11</f>
        <v>37249</v>
      </c>
      <c r="I11" s="3">
        <f>LEAFDATA0102!I11</f>
        <v>37265</v>
      </c>
      <c r="J11" s="3">
        <f>LEAFDATA0102!J11</f>
        <v>37277</v>
      </c>
      <c r="K11" s="3">
        <f>LEAFDATA0102!K11</f>
        <v>37291</v>
      </c>
      <c r="L11" s="3">
        <f>LEAFDATA0102!L11</f>
        <v>37305</v>
      </c>
      <c r="M11" s="3">
        <f>LEAFDATA0102!M11</f>
        <v>37319</v>
      </c>
      <c r="N11" s="3">
        <f>LEAFDATA0102!N11</f>
        <v>37333</v>
      </c>
      <c r="O11" s="3">
        <f>LEAFDATA0102!O11</f>
        <v>37347</v>
      </c>
      <c r="P11" s="3">
        <f>LEAFDATA0102!P11</f>
        <v>37361</v>
      </c>
      <c r="Q11" s="3">
        <f>LEAFDATA0102!Q11</f>
        <v>37375</v>
      </c>
      <c r="R11" s="3">
        <f>LEAFDATA0102!R11</f>
        <v>37389</v>
      </c>
      <c r="S11" s="3">
        <f>LEAFDATA0102!S11</f>
        <v>37403</v>
      </c>
      <c r="T11" s="3">
        <f>LEAFDATA0102!T11</f>
        <v>37417</v>
      </c>
      <c r="U11" s="3">
        <f>LEAFDATA0102!U11</f>
        <v>37431</v>
      </c>
      <c r="V11" s="3">
        <f>LEAFDATA0102!V11</f>
        <v>37445</v>
      </c>
      <c r="W11" s="3">
        <f>LEAFDATA0102!W11</f>
        <v>37459</v>
      </c>
      <c r="X11" s="3">
        <f>LEAFDATA0102!X11</f>
        <v>37473</v>
      </c>
      <c r="Y11" s="3">
        <f>LEAFDATA0102!Y11</f>
        <v>37487</v>
      </c>
      <c r="Z11" s="3">
        <f>LEAFDATA0102!Z11</f>
        <v>37501</v>
      </c>
      <c r="AA11" s="3">
        <f>LEAFDATA0102!AA11</f>
        <v>37515</v>
      </c>
      <c r="AB11" s="3">
        <f>LEAFDATA0102!AB11</f>
        <v>37529</v>
      </c>
      <c r="AC11" s="11"/>
    </row>
    <row r="12" spans="2:28" ht="12">
      <c r="B12" s="5" t="s">
        <v>2</v>
      </c>
      <c r="C12" s="7">
        <f>0.01*('[1]HOCT1501'!$L13/(0.25*(9-'[1]HOCT1501'!$F13)))/'[1]HOCT1501'!$A13</f>
        <v>0.0010525925925925926</v>
      </c>
      <c r="D12" s="7">
        <f>0.01*('[2]HOCT2901  '!$L13/(0.25*(9-'[2]HOCT2901  '!$F13)))/'[2]HOCT2901  '!$A13</f>
        <v>0.0006088888888888888</v>
      </c>
      <c r="E12" s="7">
        <f>0.01*('[3]HNOV1201  )'!$L13/(0.25*(9-'[3]HNOV1201  )'!$F13)))/'[3]HNOV1201  )'!$A13</f>
        <v>0.001155</v>
      </c>
      <c r="F12" s="7">
        <f>0.01*('[4]HNOV2601 '!$L13/(0.25*(9-'[4]HNOV2601 '!$F13)))/'[4]HNOV2601 '!$A13</f>
        <v>0.0024944444444444445</v>
      </c>
      <c r="G12" s="7">
        <f>0.01*('[5]HDEC1001'!$L13/(0.25*(9-'[5]HDEC1001'!$F13)))/'[5]HDEC1001'!$A13</f>
        <v>0.001807407407407407</v>
      </c>
      <c r="H12" s="7">
        <f>0.01*('[6]HDEC2401'!$L13/(0.25*(9-'[6]HDEC2401'!$F13)))/'[6]HDEC2401'!$A13</f>
        <v>0.003226962962962963</v>
      </c>
      <c r="I12" s="7">
        <f>0.01*('[7]HJAN0902'!$L13/(0.25*(9-'[7]HJAN0902'!$F13)))/'[7]HJAN0902'!$A13</f>
        <v>0.0004311111111111111</v>
      </c>
      <c r="J12" s="7">
        <f>0.01*('[8]HJAN2102 '!$L13/(0.25*(9-'[8]HJAN2102 '!$F13)))/'[8]HJAN2102 '!$A13</f>
        <v>0.0006254814814814815</v>
      </c>
      <c r="K12" s="7">
        <f>0.01*('[9]HFEB0402'!$L13/(0.25*(9-'[9]HFEB0402'!$F13)))/'[9]HFEB0402'!$A13</f>
        <v>0.006635873015873014</v>
      </c>
      <c r="L12" s="7">
        <f>0.01*('[10]HFEB1802'!$L13/(0.25*(9-'[10]HFEB1802'!$F13)))/'[10]HFEB1802'!$A13</f>
        <v>0.00026476190476190474</v>
      </c>
      <c r="M12" s="7">
        <f>0.01*('[11]HMAR0402  '!$L13/(0.25*(9-'[11]HMAR0402  '!$F13)))/'[11]HMAR0402  '!$A13</f>
        <v>0.0019269841269841273</v>
      </c>
      <c r="N12" s="7">
        <f>0.01*('[12]HMAR1802'!$L13/(0.25*(9-'[12]HMAR1802'!$F13)))/'[12]HMAR1802'!$A13</f>
        <v>0.002496410256410256</v>
      </c>
      <c r="O12" s="7">
        <f>0.01*('[13]HAPR0102'!$L13/(0.25*(9-'[13]HAPR0102'!$F13)))/'[13]HAPR0102'!$A13</f>
        <v>0.0004608547008547009</v>
      </c>
      <c r="P12" s="7">
        <f>0.01*('[14]HAPR1502  '!$L13/(0.25*(9-'[14]HAPR1502  '!$F13)))/'[14]HAPR1502  '!$A13</f>
        <v>0.0011530555555555556</v>
      </c>
      <c r="Q12" s="7">
        <f>0.01*('[15]HAPR2902'!$L13/(0.25*(9-'[15]HAPR2902'!$F13)))/'[15]HAPR2902'!$A13</f>
        <v>0.0071111111111111115</v>
      </c>
      <c r="R12" s="7">
        <f>0.01*('[16]HMAY1302 '!$L13/(0.25*(9-'[16]HMAY1302 '!$F13)))/'[16]HMAY1302 '!$A13</f>
        <v>0.005113333333333333</v>
      </c>
      <c r="S12" s="7">
        <f>0.01*('[17]HMAY2702'!$L13/(0.25*(9-'[17]HMAY2702'!$F13)))/'[17]HMAY2702'!$A13</f>
        <v>0.002021904761904762</v>
      </c>
      <c r="T12" s="7">
        <f>0.01*('[18]HJUN1002'!$L13/(0.25*(9-'[18]HJUN1002'!$F13)))/'[18]HJUN1002'!$A13</f>
        <v>0.0026002962962962963</v>
      </c>
      <c r="U12" s="7">
        <f>0.01*('[19]HJUN2402'!$L13/(0.25*(9-'[19]HJUN2402'!$F13)))/'[19]HJUN2402'!$A13</f>
        <v>0.0013137037037037039</v>
      </c>
      <c r="V12" s="7">
        <f>0.01*('[20]HJUL802'!$L13/(0.25*(9-'[20]HJUL802'!$F13)))/'[20]HJUL802'!$A13</f>
        <v>0.0009481481481481482</v>
      </c>
      <c r="W12" s="7">
        <f>0.01*('[21]HJUL2202'!$L13/(0.25*(9-'[21]HJUL2202'!$F13)))/'[21]HJUL2202'!$A13</f>
        <v>0.0032253968253968253</v>
      </c>
      <c r="X12" s="7">
        <f>0.01*('[22] HAUG0502'!$L13/(0.25*(9-'[22] HAUG0502'!$F13)))/'[22] HAUG0502'!$A13</f>
        <v>0.0005360683760683761</v>
      </c>
      <c r="Y12" s="7">
        <f>0.01*('[23]HAUG1902'!$L13/(0.25*(9-'[23]HAUG1902'!$F13)))/'[23]HAUG1902'!$A13</f>
        <v>0.0002358169934640523</v>
      </c>
      <c r="Z12" s="7">
        <f>0.01*('[24]HSEP0202'!$L13/(0.25*(9-'[24]HSEP0202'!$F13)))/'[24]HSEP0202'!$A13</f>
        <v>0.00028285714285714286</v>
      </c>
      <c r="AA12" s="7">
        <f>0.01*('[25]HSEP1602'!$L13/(0.25*(9-'[25]HSEP1602'!$F13)))/'[25]HSEP1602'!$A13</f>
        <v>0.0012226262626262626</v>
      </c>
      <c r="AB12" s="7">
        <f>0.01*('[26]H30SEP02'!$L13/(0.25*(9-'[26]H30SEP02'!$F13)))/'[26]H30SEP02'!$A13</f>
        <v>0.002424</v>
      </c>
    </row>
    <row r="13" spans="2:28" ht="12">
      <c r="B13" s="5" t="s">
        <v>3</v>
      </c>
      <c r="C13" s="7">
        <f>0.01*('[1]HOCT1501'!$L14/(0.25*(9-'[1]HOCT1501'!$F14)))/'[1]HOCT1501'!$A14</f>
        <v>0.001355925925925926</v>
      </c>
      <c r="D13" s="7">
        <f>0.01*('[2]HOCT2901  '!$L14/(0.25*(9-'[2]HOCT2901  '!$F14)))/'[2]HOCT2901  '!$A14</f>
        <v>0.001659047619047619</v>
      </c>
      <c r="E13" s="7">
        <f>0.01*('[3]HNOV1201  )'!$L14/(0.25*(9-'[3]HNOV1201  )'!$F14)))/'[3]HNOV1201  )'!$A14</f>
        <v>0.004442962962962964</v>
      </c>
      <c r="F13" s="7">
        <f>0.01*('[4]HNOV2601 '!$L14/(0.25*(9-'[4]HNOV2601 '!$F14)))/'[4]HNOV2601 '!$A14</f>
        <v>0.004856388888888889</v>
      </c>
      <c r="G13" s="7">
        <f>0.01*('[5]HDEC1001'!$L14/(0.25*(9-'[5]HDEC1001'!$F14)))/'[5]HDEC1001'!$A14</f>
        <v>0.008152222222222222</v>
      </c>
      <c r="H13" s="7">
        <f>0.01*('[6]HDEC2401'!$L14/(0.25*(9-'[6]HDEC2401'!$F14)))/'[6]HDEC2401'!$A14</f>
        <v>0.005153777777777777</v>
      </c>
      <c r="I13" s="7">
        <f>0.01*('[7]HJAN0902'!$L14/(0.25*(9-'[7]HJAN0902'!$F14)))/'[7]HJAN0902'!$A14</f>
        <v>0.00310962962962963</v>
      </c>
      <c r="J13" s="7">
        <f>0.01*('[8]HJAN2102 '!$L14/(0.25*(9-'[8]HJAN2102 '!$F14)))/'[8]HJAN2102 '!$A14</f>
        <v>0.0012145185185185186</v>
      </c>
      <c r="K13" s="7">
        <f>0.01*('[9]HFEB0402'!$L14/(0.25*(9-'[9]HFEB0402'!$F14)))/'[9]HFEB0402'!$A14</f>
        <v>0.003529206349206349</v>
      </c>
      <c r="L13" s="7">
        <f>0.01*('[10]HFEB1802'!$L14/(0.25*(9-'[10]HFEB1802'!$F14)))/'[10]HFEB1802'!$A14</f>
        <v>0.007348253968253968</v>
      </c>
      <c r="M13" s="7">
        <f>0.01*('[11]HMAR0402  '!$L14/(0.25*(9-'[11]HMAR0402  '!$F14)))/'[11]HMAR0402  '!$A14</f>
        <v>0.007273015873015874</v>
      </c>
      <c r="N13" s="7">
        <f>0.01*('[12]HMAR1802'!$L14/(0.25*(9-'[12]HMAR1802'!$F14)))/'[12]HMAR1802'!$A14</f>
        <v>0.001643076923076923</v>
      </c>
      <c r="O13" s="7">
        <f>0.01*('[13]HAPR0102'!$L14/(0.25*(9-'[13]HAPR0102'!$F14)))/'[13]HAPR0102'!$A14</f>
        <v>0.007101880341880342</v>
      </c>
      <c r="P13" s="7">
        <f>0.01*('[14]HAPR1502  '!$L14/(0.25*(9-'[14]HAPR1502  '!$F14)))/'[14]HAPR1502  '!$A14</f>
        <v>0.0020656209150326796</v>
      </c>
      <c r="Q13" s="7">
        <f>0.01*('[15]HAPR2902'!$L14/(0.25*(9-'[15]HAPR2902'!$F14)))/'[15]HAPR2902'!$A14</f>
        <v>0.004199259259259259</v>
      </c>
      <c r="R13" s="7">
        <f>0.01*('[16]HMAY1302 '!$L14/(0.25*(9-'[16]HMAY1302 '!$F14)))/'[16]HMAY1302 '!$A14</f>
        <v>0.0028374603174603176</v>
      </c>
      <c r="S13" s="7">
        <f>0.01*('[17]HMAY2702'!$L14/(0.25*(9-'[17]HMAY2702'!$F14)))/'[17]HMAY2702'!$A14</f>
        <v>0.006262857142857144</v>
      </c>
      <c r="T13" s="7">
        <f>0.01*('[18]HJUN1002'!$L14/(0.25*(9-'[18]HJUN1002'!$F14)))/'[18]HJUN1002'!$A14</f>
        <v>0.006203851851851852</v>
      </c>
      <c r="U13" s="7">
        <f>0.01*('[19]HJUN2402'!$L14/(0.25*(9-'[19]HJUN2402'!$F14)))/'[19]HJUN2402'!$A14</f>
        <v>0.0018755555555555557</v>
      </c>
      <c r="V13" s="7">
        <f>0.01*('[20]HJUL802'!$L14/(0.25*(9-'[20]HJUL802'!$F14)))/'[20]HJUL802'!$A14</f>
        <v>0.0030826666666666663</v>
      </c>
      <c r="W13" s="7">
        <f>0.01*('[21]HJUL2202'!$L14/(0.25*(9-'[21]HJUL2202'!$F14)))/'[21]HJUL2202'!$A14</f>
        <v>0.006310158730158729</v>
      </c>
      <c r="X13" s="7">
        <f>0.01*('[22] HAUG0502'!$L14/(0.25*(9-'[22] HAUG0502'!$F14)))/'[22] HAUG0502'!$A14</f>
        <v>0.00192</v>
      </c>
      <c r="Y13" s="7">
        <f>0.01*('[23]HAUG1902'!$L14/(0.25*(9-'[23]HAUG1902'!$F14)))/'[23]HAUG1902'!$A14</f>
        <v>0.0027657516339869284</v>
      </c>
      <c r="Z13" s="7">
        <f>0.01*('[24]HSEP0202'!$L14/(0.25*(9-'[24]HSEP0202'!$F14)))/'[24]HSEP0202'!$A14</f>
        <v>0.0011384126984126982</v>
      </c>
      <c r="AA13" s="7">
        <f>0.01*('[25]HSEP1602'!$L14/(0.25*(9-'[25]HSEP1602'!$F14)))/'[25]HSEP1602'!$A14</f>
        <v>0.0006852525252525253</v>
      </c>
      <c r="AB13" s="7">
        <f>0.01*('[26]H30SEP02'!$L14/(0.25*(9-'[26]H30SEP02'!$F14)))/'[26]H30SEP02'!$A14</f>
        <v>0.0049039999999999995</v>
      </c>
    </row>
    <row r="14" spans="2:28" ht="12">
      <c r="B14" s="5" t="s">
        <v>4</v>
      </c>
      <c r="C14" s="7">
        <f>0.01*('[1]HOCT1501'!$L15/(0.25*(9-'[1]HOCT1501'!$F15)))/'[1]HOCT1501'!$A15</f>
        <v>0.001974920634920635</v>
      </c>
      <c r="D14" s="7">
        <f>0.01*('[2]HOCT2901  '!$L15/(0.25*(9-'[2]HOCT2901  '!$F15)))/'[2]HOCT2901  '!$A15</f>
        <v>0.002054700854700855</v>
      </c>
      <c r="E14" s="7">
        <f>0.01*('[3]HNOV1201  )'!$L15/(0.25*(9-'[3]HNOV1201  )'!$F15)))/'[3]HNOV1201  )'!$A15</f>
        <v>0.0025892063492063493</v>
      </c>
      <c r="F14" s="7">
        <f>0.01*('[4]HNOV2601 '!$L15/(0.25*(9-'[4]HNOV2601 '!$F15)))/'[4]HNOV2601 '!$A15</f>
        <v>0.004838333333333333</v>
      </c>
      <c r="G14" s="7">
        <f>0.01*('[5]HDEC1001'!$L15/(0.25*(9-'[5]HDEC1001'!$F15)))/'[5]HDEC1001'!$A15</f>
        <v>0.004250370370370371</v>
      </c>
      <c r="H14" s="7">
        <f>0.01*('[6]HDEC2401'!$L15/(0.25*(9-'[6]HDEC2401'!$F15)))/'[6]HDEC2401'!$A15</f>
        <v>0.0011605555555555555</v>
      </c>
      <c r="I14" s="7">
        <f>0.01*('[7]HJAN0902'!$L15/(0.25*(9-'[7]HJAN0902'!$F15)))/'[7]HJAN0902'!$A15</f>
        <v>0.001335873015873016</v>
      </c>
      <c r="J14" s="7">
        <f>0.01*('[8]HJAN2102 '!$L15/(0.25*(9-'[8]HJAN2102 '!$F15)))/'[8]HJAN2102 '!$A15</f>
        <v>0.0017627350427350428</v>
      </c>
      <c r="K14" s="7">
        <f>0.01*('[9]HFEB0402'!$L15/(0.25*(9-'[9]HFEB0402'!$F15)))/'[9]HFEB0402'!$A15</f>
        <v>0.0029695238095238095</v>
      </c>
      <c r="L14" s="7">
        <f>0.01*('[10]HFEB1802'!$L15/(0.25*(9-'[10]HFEB1802'!$F15)))/'[10]HFEB1802'!$A15</f>
        <v>0.0005641269841269841</v>
      </c>
      <c r="M14" s="7">
        <f>0.01*('[11]HMAR0402  '!$L15/(0.25*(9-'[11]HMAR0402  '!$F15)))/'[11]HMAR0402  '!$A15</f>
        <v>0.003045185185185185</v>
      </c>
      <c r="N14" s="7">
        <f>0.01*('[12]HMAR1802'!$L15/(0.25*(9-'[12]HMAR1802'!$F15)))/'[12]HMAR1802'!$A15</f>
        <v>0.0027564444444444446</v>
      </c>
      <c r="O14" s="7">
        <f>0.01*('[13]HAPR0102'!$L15/(0.25*(9-'[13]HAPR0102'!$F15)))/'[13]HAPR0102'!$A15</f>
        <v>0.0007794871794871794</v>
      </c>
      <c r="P14" s="7">
        <f>0.01*('[14]HAPR1502  '!$L15/(0.25*(9-'[14]HAPR1502  '!$F15)))/'[14]HAPR1502  '!$A15</f>
        <v>0.0004702777777777778</v>
      </c>
      <c r="Q14" s="7">
        <f>0.01*('[15]HAPR2902'!$L15/(0.25*(9-'[15]HAPR2902'!$F15)))/'[15]HAPR2902'!$A15</f>
        <v>0.0008717948717948717</v>
      </c>
      <c r="R14" s="7">
        <f>0.01*('[16]HMAY1302 '!$L15/(0.25*(9-'[16]HMAY1302 '!$F15)))/'[16]HMAY1302 '!$A15</f>
        <v>0.0030233333333333336</v>
      </c>
      <c r="S14" s="7">
        <f>0.01*('[17]HMAY2702'!$L15/(0.25*(9-'[17]HMAY2702'!$F15)))/'[17]HMAY2702'!$A15</f>
        <v>0.0014511111111111111</v>
      </c>
      <c r="T14" s="7">
        <f>0.01*('[18]HJUN1002'!$L15/(0.25*(9-'[18]HJUN1002'!$F15)))/'[18]HJUN1002'!$A15</f>
        <v>0.0012684444444444442</v>
      </c>
      <c r="U14" s="7">
        <f>0.01*('[19]HJUN2402'!$L15/(0.25*(9-'[19]HJUN2402'!$F15)))/'[19]HJUN2402'!$A15</f>
        <v>0.00019851851851851853</v>
      </c>
      <c r="V14" s="7">
        <f>0.01*('[20]HJUL802'!$L15/(0.25*(9-'[20]HJUL802'!$F15)))/'[20]HJUL802'!$A15</f>
        <v>0.000995851851851852</v>
      </c>
      <c r="W14" s="7">
        <f>0.01*('[21]HJUL2202'!$L15/(0.25*(9-'[21]HJUL2202'!$F15)))/'[21]HJUL2202'!$A15</f>
        <v>0.0015336507936507936</v>
      </c>
      <c r="X14" s="7">
        <f>0.01*('[22] HAUG0502'!$L15/(0.25*(9-'[22] HAUG0502'!$F15)))/'[22] HAUG0502'!$A15</f>
        <v>0.0013234920634920635</v>
      </c>
      <c r="Y14" s="7">
        <f>0.01*('[23]HAUG1902'!$L15/(0.25*(9-'[23]HAUG1902'!$F15)))/'[23]HAUG1902'!$A15</f>
        <v>0.0013920000000000002</v>
      </c>
      <c r="Z14" s="7">
        <f>0.01*('[24]HSEP0202'!$L15/(0.25*(9-'[24]HSEP0202'!$F15)))/'[24]HSEP0202'!$A15</f>
        <v>0.0008031746031746032</v>
      </c>
      <c r="AA14" s="7">
        <f>0.01*('[25]HSEP1602'!$L15/(0.25*(9-'[25]HSEP1602'!$F15)))/'[25]HSEP1602'!$A15</f>
        <v>0.0020918518518518517</v>
      </c>
      <c r="AB14" s="7">
        <f>0.01*('[26]H30SEP02'!$L15/(0.25*(9-'[26]H30SEP02'!$F15)))/'[26]H30SEP02'!$A15</f>
        <v>0.0007703703703703705</v>
      </c>
    </row>
    <row r="15" spans="2:28" ht="12">
      <c r="B15" s="5" t="s">
        <v>5</v>
      </c>
      <c r="C15" s="7">
        <f>0.01*('[1]HOCT1501'!$L16/(0.25*(9-'[1]HOCT1501'!$F16)))/'[1]HOCT1501'!$A16</f>
        <v>0.0004974358974358975</v>
      </c>
      <c r="D15" s="7">
        <f>0.01*('[2]HOCT2901  '!$L16/(0.25*(9-'[2]HOCT2901  '!$F16)))/'[2]HOCT2901  '!$A16</f>
        <v>0.0014336507936507938</v>
      </c>
      <c r="E15" s="7">
        <f>0.01*('[3]HNOV1201  )'!$L16/(0.25*(9-'[3]HNOV1201  )'!$F16)))/'[3]HNOV1201  )'!$A16</f>
        <v>0.0018681481481481479</v>
      </c>
      <c r="F15" s="7">
        <f>0.01*('[4]HNOV2601 '!$L16/(0.25*(9-'[4]HNOV2601 '!$F16)))/'[4]HNOV2601 '!$A16</f>
        <v>0.004694814814814816</v>
      </c>
      <c r="G15" s="7">
        <f>0.01*('[5]HDEC1001'!$L16/(0.25*(9-'[5]HDEC1001'!$F16)))/'[5]HDEC1001'!$A16</f>
        <v>0.0003757575757575758</v>
      </c>
      <c r="H15" s="7">
        <f>0.01*('[6]HDEC2401'!$L16/(0.25*(9-'[6]HDEC2401'!$F16)))/'[6]HDEC2401'!$A16</f>
        <v>0.0014533333333333334</v>
      </c>
      <c r="I15" s="7">
        <f>0.01*('[7]HJAN0902'!$L16/(0.25*(9-'[7]HJAN0902'!$F16)))/'[7]HJAN0902'!$A16</f>
        <v>0.002007703703703704</v>
      </c>
      <c r="J15" s="7">
        <f>0.01*('[8]HJAN2102 '!$L16/(0.25*(9-'[8]HJAN2102 '!$F16)))/'[8]HJAN2102 '!$A16</f>
        <v>0.0004137037037037037</v>
      </c>
      <c r="K15" s="7">
        <f>0.01*('[9]HFEB0402'!$L16/(0.25*(9-'[9]HFEB0402'!$F16)))/'[9]HFEB0402'!$A16</f>
        <v>0.0021834920634920636</v>
      </c>
      <c r="L15" s="7">
        <f>0.01*('[10]HFEB1802'!$L16/(0.25*(9-'[10]HFEB1802'!$F16)))/'[10]HFEB1802'!$A16</f>
        <v>0.0014120634920634922</v>
      </c>
      <c r="M15" s="7">
        <f>0.01*('[11]HMAR0402  '!$L16/(0.25*(9-'[11]HMAR0402  '!$F16)))/'[11]HMAR0402  '!$A16</f>
        <v>0.0013145299145299145</v>
      </c>
      <c r="N15" s="7">
        <f>0.01*('[12]HMAR1802'!$L16/(0.25*(9-'[12]HMAR1802'!$F16)))/'[12]HMAR1802'!$A16</f>
        <v>0.001231358024691358</v>
      </c>
      <c r="O15" s="7">
        <f>0.01*('[13]HAPR0102'!$L16/(0.25*(9-'[13]HAPR0102'!$F16)))/'[13]HAPR0102'!$A16</f>
        <v>0.0005951515151515152</v>
      </c>
      <c r="P15" s="7">
        <f>0.01*('[14]HAPR1502  '!$L16/(0.25*(9-'[14]HAPR1502  '!$F16)))/'[14]HAPR1502  '!$A16</f>
        <v>0.0010685714285714287</v>
      </c>
      <c r="Q15" s="7">
        <f>0.01*('[15]HAPR2902'!$L16/(0.25*(9-'[15]HAPR2902'!$F16)))/'[15]HAPR2902'!$A16</f>
        <v>0.0011603174603174603</v>
      </c>
      <c r="R15" s="7">
        <f>0.01*('[16]HMAY1302 '!$L16/(0.25*(9-'[16]HMAY1302 '!$F16)))/'[16]HMAY1302 '!$A16</f>
        <v>0.007530598290598291</v>
      </c>
      <c r="S15" s="7">
        <f>0.01*('[17]HMAY2702'!$L16/(0.25*(9-'[17]HMAY2702'!$F16)))/'[17]HMAY2702'!$A16</f>
        <v>0.0028743703703703704</v>
      </c>
      <c r="T15" s="7">
        <f>0.01*('[18]HJUN1002'!$L16/(0.25*(9-'[18]HJUN1002'!$F16)))/'[18]HJUN1002'!$A16</f>
        <v>0.004566222222222222</v>
      </c>
      <c r="U15" s="7">
        <f>0.01*('[19]HJUN2402'!$L16/(0.25*(9-'[19]HJUN2402'!$F16)))/'[19]HJUN2402'!$A16</f>
        <v>0.0005455555555555556</v>
      </c>
      <c r="V15" s="7">
        <f>0.01*('[20]HJUL802'!$L16/(0.25*(9-'[20]HJUL802'!$F16)))/'[20]HJUL802'!$A16</f>
        <v>0.003525925925925926</v>
      </c>
      <c r="W15" s="7">
        <f>0.01*('[21]HJUL2202'!$L16/(0.25*(9-'[21]HJUL2202'!$F16)))/'[21]HJUL2202'!$A16</f>
        <v>0.005698095238095239</v>
      </c>
      <c r="X15" s="7">
        <f>0.01*('[22] HAUG0502'!$L16/(0.25*(9-'[22] HAUG0502'!$F16)))/'[22] HAUG0502'!$A16</f>
        <v>4.478632478632479E-05</v>
      </c>
      <c r="Y15" s="7">
        <f>0.01*('[23]HAUG1902'!$L16/(0.25*(9-'[23]HAUG1902'!$F16)))/'[23]HAUG1902'!$A16</f>
        <v>0.0006224836601307189</v>
      </c>
      <c r="Z15" s="7">
        <f>0.01*('[24]HSEP0202'!$L16/(0.25*(9-'[24]HSEP0202'!$F16)))/'[24]HSEP0202'!$A16</f>
        <v>3.0427350427350425E-05</v>
      </c>
      <c r="AA15" s="7">
        <f>0.01*('[25]HSEP1602'!$L16/(0.25*(9-'[25]HSEP1602'!$F16)))/'[25]HSEP1602'!$A16</f>
        <v>0.0008185185185185184</v>
      </c>
      <c r="AB15" s="7">
        <f>0.01*('[26]H30SEP02'!$L16/(0.25*(9-'[26]H30SEP02'!$F16)))/'[26]H30SEP02'!$A16</f>
        <v>0.0033256296296296298</v>
      </c>
    </row>
    <row r="16" spans="2:28" ht="12">
      <c r="B16" s="5" t="s">
        <v>6</v>
      </c>
      <c r="C16" s="7">
        <f>0.01*('[1]HOCT1501'!$L17/(0.25*(9-'[1]HOCT1501'!$F17)))/'[1]HOCT1501'!$A17</f>
        <v>0.0022464957264957263</v>
      </c>
      <c r="D16" s="7">
        <f>0.01*('[2]HOCT2901  '!$L17/(0.25*(9-'[2]HOCT2901  '!$F17)))/'[2]HOCT2901  '!$A17</f>
        <v>0.0024888888888888886</v>
      </c>
      <c r="E16" s="7">
        <f>0.01*('[3]HNOV1201  )'!$L17/(0.25*(9-'[3]HNOV1201  )'!$F17)))/'[3]HNOV1201  )'!$A17</f>
        <v>0.0033955555555555557</v>
      </c>
      <c r="F16" s="7">
        <f>0.01*('[4]HNOV2601 '!$L17/(0.25*(9-'[4]HNOV2601 '!$F17)))/'[4]HNOV2601 '!$A17</f>
        <v>0.0028872380952380955</v>
      </c>
      <c r="G16" s="7">
        <f>0.01*('[5]HDEC1001'!$L17/(0.25*(9-'[5]HDEC1001'!$F17)))/'[5]HDEC1001'!$A17</f>
        <v>0.0009054545454545454</v>
      </c>
      <c r="H16" s="7">
        <f>0.01*('[6]HDEC2401'!$L17/(0.25*(9-'[6]HDEC2401'!$F17)))/'[6]HDEC2401'!$A17</f>
        <v>0.008686944444444445</v>
      </c>
      <c r="I16" s="7">
        <f>0.01*('[7]HJAN0902'!$L17/(0.25*(9-'[7]HJAN0902'!$F17)))/'[7]HJAN0902'!$A17</f>
        <v>0.002379555555555556</v>
      </c>
      <c r="J16" s="7">
        <f>0.01*('[8]HJAN2102 '!$L17/(0.25*(9-'[8]HJAN2102 '!$F17)))/'[8]HJAN2102 '!$A17</f>
        <v>0.0030292592592592593</v>
      </c>
      <c r="K16" s="7">
        <f>0.01*('[9]HFEB0402'!$L17/(0.25*(9-'[9]HFEB0402'!$F17)))/'[9]HFEB0402'!$A17</f>
        <v>0.010065396825396825</v>
      </c>
      <c r="L16" s="7">
        <f>0.01*('[10]HFEB1802'!$L17/(0.25*(9-'[10]HFEB1802'!$F17)))/'[10]HFEB1802'!$A17</f>
        <v>0.006311746031746032</v>
      </c>
      <c r="M16" s="7">
        <f>0.01*('[11]HMAR0402  '!$L17/(0.25*(9-'[11]HMAR0402  '!$F17)))/'[11]HMAR0402  '!$A17</f>
        <v>0.001962051282051282</v>
      </c>
      <c r="N16" s="7">
        <f>0.01*('[12]HMAR1802'!$L17/(0.25*(9-'[12]HMAR1802'!$F17)))/'[12]HMAR1802'!$A17</f>
        <v>0.0016727777777777778</v>
      </c>
      <c r="O16" s="7">
        <f>0.01*('[13]HAPR0102'!$L17/(0.25*(9-'[13]HAPR0102'!$F17)))/'[13]HAPR0102'!$A17</f>
        <v>0.0025244444444444446</v>
      </c>
      <c r="P16" s="7">
        <f>0.01*('[14]HAPR1502  '!$L17/(0.25*(9-'[14]HAPR1502  '!$F17)))/'[14]HAPR1502  '!$A17</f>
        <v>0.0011276190476190477</v>
      </c>
      <c r="Q16" s="7">
        <f>0.01*('[15]HAPR2902'!$L17/(0.25*(9-'[15]HAPR2902'!$F17)))/'[15]HAPR2902'!$A17</f>
        <v>0.0071126984126984125</v>
      </c>
      <c r="R16" s="7">
        <f>0.01*('[16]HMAY1302 '!$L17/(0.25*(9-'[16]HMAY1302 '!$F17)))/'[16]HMAY1302 '!$A17</f>
        <v>0.00822905982905983</v>
      </c>
      <c r="S16" s="7">
        <f>0.01*('[17]HMAY2702'!$L17/(0.25*(9-'[17]HMAY2702'!$F17)))/'[17]HMAY2702'!$A17</f>
        <v>0.00583437037037037</v>
      </c>
      <c r="T16" s="7">
        <f>0.01*('[18]HJUN1002'!$L17/(0.25*(9-'[18]HJUN1002'!$F17)))/'[18]HJUN1002'!$A17</f>
        <v>0.001821037037037037</v>
      </c>
      <c r="U16" s="7">
        <f>0.01*('[19]HJUN2402'!$L17/(0.25*(9-'[19]HJUN2402'!$F17)))/'[19]HJUN2402'!$A17</f>
        <v>0.0009577777777777778</v>
      </c>
      <c r="V16" s="7">
        <f>0.01*('[20]HJUL802'!$L17/(0.25*(9-'[20]HJUL802'!$F17)))/'[20]HJUL802'!$A17</f>
        <v>0.0033570370370370373</v>
      </c>
      <c r="W16" s="7">
        <f>0.01*('[21]HJUL2202'!$L17/(0.25*(9-'[21]HJUL2202'!$F17)))/'[21]HJUL2202'!$A17</f>
        <v>0.005284444444444445</v>
      </c>
      <c r="X16" s="7">
        <f>0.01*('[22] HAUG0502'!$L17/(0.25*(9-'[22] HAUG0502'!$F17)))/'[22] HAUG0502'!$A17</f>
        <v>0.002085811965811966</v>
      </c>
      <c r="Y16" s="7">
        <f>0.01*('[23]HAUG1902'!$L17/(0.25*(9-'[23]HAUG1902'!$F17)))/'[23]HAUG1902'!$A17</f>
        <v>0.0014026143790849674</v>
      </c>
      <c r="Z16" s="7">
        <f>0.01*('[24]HSEP0202'!$L17/(0.25*(9-'[24]HSEP0202'!$F17)))/'[24]HSEP0202'!$A17</f>
        <v>0.001384957264957265</v>
      </c>
      <c r="AA16" s="7">
        <f>0.01*('[25]HSEP1602'!$L17/(0.25*(9-'[25]HSEP1602'!$F17)))/'[25]HSEP1602'!$A17</f>
        <v>0.002564074074074074</v>
      </c>
      <c r="AB16" s="7">
        <f>0.01*('[26]H30SEP02'!$L17/(0.25*(9-'[26]H30SEP02'!$F17)))/'[26]H30SEP02'!$A17</f>
        <v>0.004017777777777778</v>
      </c>
    </row>
    <row r="17" spans="2:28" ht="12">
      <c r="B17" s="5" t="s">
        <v>7</v>
      </c>
      <c r="C17" s="7">
        <f>0.01*('[1]HOCT1501'!$L18/(0.25*(9-'[1]HOCT1501'!$F18)))/'[1]HOCT1501'!$A18</f>
        <v>0.001093968253968254</v>
      </c>
      <c r="D17" s="7">
        <f>0.01*('[2]HOCT2901  '!$L18/(0.25*(9-'[2]HOCT2901  '!$F18)))/'[2]HOCT2901  '!$A18</f>
        <v>0.0025346031746031747</v>
      </c>
      <c r="E17" s="7">
        <f>0.01*('[3]HNOV1201  )'!$L18/(0.25*(9-'[3]HNOV1201  )'!$F18)))/'[3]HNOV1201  )'!$A18</f>
        <v>0.0032387301587301592</v>
      </c>
      <c r="F17" s="7">
        <f>0.01*('[4]HNOV2601 '!$L18/(0.25*(9-'[4]HNOV2601 '!$F18)))/'[4]HNOV2601 '!$A18</f>
        <v>0.002098412698412699</v>
      </c>
      <c r="G17" s="7">
        <f>0.01*('[5]HDEC1001'!$L18/(0.25*(9-'[5]HDEC1001'!$F18)))/'[5]HDEC1001'!$A18</f>
        <v>0.0009631746031746031</v>
      </c>
      <c r="H17" s="7">
        <f>0.01*('[6]HDEC2401'!$L18/(0.25*(9-'[6]HDEC2401'!$F18)))/'[6]HDEC2401'!$A18</f>
        <v>0.0030336507936507937</v>
      </c>
      <c r="I17" s="7">
        <f>0.01*('[7]HJAN0902'!$L18/(0.25*(9-'[7]HJAN0902'!$F18)))/'[7]HJAN0902'!$A18</f>
        <v>0.0015896296296296296</v>
      </c>
      <c r="J17" s="7">
        <f>0.01*('[8]HJAN2102 '!$L18/(0.25*(9-'[8]HJAN2102 '!$F18)))/'[8]HJAN2102 '!$A18</f>
        <v>0.00018529914529914532</v>
      </c>
      <c r="K17" s="7">
        <f>0.01*('[9]HFEB0402'!$L18/(0.25*(9-'[9]HFEB0402'!$F18)))/'[9]HFEB0402'!$A18</f>
        <v>0.0038073015873015875</v>
      </c>
      <c r="L17" s="7">
        <f>0.01*('[10]HFEB1802'!$L18/(0.25*(9-'[10]HFEB1802'!$F18)))/'[10]HFEB1802'!$A18</f>
        <v>0.003601904761904762</v>
      </c>
      <c r="M17" s="7">
        <f>0.01*('[11]HMAR0402  '!$L18/(0.25*(9-'[11]HMAR0402  '!$F18)))/'[11]HMAR0402  '!$A18</f>
        <v>0.0009214814814814815</v>
      </c>
      <c r="N17" s="7">
        <f>0.01*('[12]HMAR1802'!$L18/(0.25*(9-'[12]HMAR1802'!$F18)))/'[12]HMAR1802'!$A18</f>
        <v>0.0005244444444444444</v>
      </c>
      <c r="O17" s="7">
        <f>0.01*('[13]HAPR0102'!$L18/(0.25*(9-'[13]HAPR0102'!$F18)))/'[13]HAPR0102'!$A18</f>
        <v>0.0003634188034188034</v>
      </c>
      <c r="P17" s="7">
        <f>0.01*('[14]HAPR1502  '!$L18/(0.25*(9-'[14]HAPR1502  '!$F18)))/'[14]HAPR1502  '!$A18</f>
        <v>0.001122888888888889</v>
      </c>
      <c r="Q17" s="7">
        <f>0.01*('[15]HAPR2902'!$L18/(0.25*(9-'[15]HAPR2902'!$F18)))/'[15]HAPR2902'!$A18</f>
        <v>0.0016952380952380951</v>
      </c>
      <c r="R17" s="7">
        <f>0.01*('[16]HMAY1302 '!$L18/(0.25*(9-'[16]HMAY1302 '!$F18)))/'[16]HMAY1302 '!$A18</f>
        <v>0.0010552380952380952</v>
      </c>
      <c r="S17" s="7">
        <f>0.01*('[17]HMAY2702'!$L18/(0.25*(9-'[17]HMAY2702'!$F18)))/'[17]HMAY2702'!$A18</f>
        <v>0.00044444444444444447</v>
      </c>
      <c r="T17" s="7">
        <f>0.01*('[18]HJUN1002'!$L18/(0.25*(9-'[18]HJUN1002'!$F18)))/'[18]HJUN1002'!$A18</f>
        <v>0.0022342857142857143</v>
      </c>
      <c r="U17" s="7">
        <f>0.01*('[19]HJUN2402'!$L18/(0.25*(9-'[19]HJUN2402'!$F18)))/'[19]HJUN2402'!$A18</f>
        <v>0.0008032592592592592</v>
      </c>
      <c r="V17" s="7">
        <f>0.01*('[20]HJUL802'!$L18/(0.25*(9-'[20]HJUL802'!$F18)))/'[20]HJUL802'!$A18</f>
        <v>0.00441094017094017</v>
      </c>
      <c r="W17" s="7">
        <f>0.01*('[21]HJUL2202'!$L18/(0.25*(9-'[21]HJUL2202'!$F18)))/'[21]HJUL2202'!$A18</f>
        <v>0.0005453968253968254</v>
      </c>
      <c r="X17" s="7">
        <f>0.01*('[22] HAUG0502'!$L18/(0.25*(9-'[22] HAUG0502'!$F18)))/'[22] HAUG0502'!$A18</f>
        <v>0.0004736507936507936</v>
      </c>
      <c r="Y17" s="7">
        <f>0.01*('[23]HAUG1902'!$L18/(0.25*(9-'[23]HAUG1902'!$F18)))/'[23]HAUG1902'!$A18</f>
        <v>0.00018095238095238095</v>
      </c>
      <c r="Z17" s="7">
        <f>0.01*('[24]HSEP0202'!$L18/(0.25*(9-'[24]HSEP0202'!$F18)))/'[24]HSEP0202'!$A18</f>
        <v>0.0001196825396825397</v>
      </c>
      <c r="AA17" s="7">
        <f>0.01*('[25]HSEP1602'!$L18/(0.25*(9-'[25]HSEP1602'!$F18)))/'[25]HSEP1602'!$A18</f>
        <v>0.0006290370370370371</v>
      </c>
      <c r="AB17" s="7">
        <f>0.01*('[26]H30SEP02'!$L18/(0.25*(9-'[26]H30SEP02'!$F18)))/'[26]H30SEP02'!$A18</f>
        <v>0.0021545299145299146</v>
      </c>
    </row>
    <row r="18" spans="2:28" ht="12">
      <c r="B18" s="5" t="s">
        <v>8</v>
      </c>
      <c r="C18" s="7">
        <f>0.01*('[1]HOCT1501'!$L19/(0.25*(9-'[1]HOCT1501'!$F19)))/'[1]HOCT1501'!$A19</f>
        <v>0.000253015873015873</v>
      </c>
      <c r="D18" s="7">
        <f>0.01*('[2]HOCT2901  '!$L19/(0.25*(9-'[2]HOCT2901  '!$F19)))/'[2]HOCT2901  '!$A19</f>
        <v>0.0010044444444444445</v>
      </c>
      <c r="E18" s="7">
        <f>0.01*('[3]HNOV1201  )'!$L19/(0.25*(9-'[3]HNOV1201  )'!$F19)))/'[3]HNOV1201  )'!$A19</f>
        <v>0.005716507936507937</v>
      </c>
      <c r="F18" s="7">
        <f>0.01*('[4]HNOV2601 '!$L19/(0.25*(9-'[4]HNOV2601 '!$F19)))/'[4]HNOV2601 '!$A19</f>
        <v>0.0029344444444444444</v>
      </c>
      <c r="G18" s="7">
        <f>0.01*('[5]HDEC1001'!$L19/(0.25*(9-'[5]HDEC1001'!$F19)))/'[5]HDEC1001'!$A19</f>
        <v>0.0038525</v>
      </c>
      <c r="H18" s="7">
        <f>0.01*('[6]HDEC2401'!$L19/(0.25*(9-'[6]HDEC2401'!$F19)))/'[6]HDEC2401'!$A19</f>
        <v>0.0040325</v>
      </c>
      <c r="I18" s="7">
        <f>0.01*('[7]HJAN0902'!$L19/(0.25*(9-'[7]HJAN0902'!$F19)))/'[7]HJAN0902'!$A19</f>
        <v>0.001719047619047619</v>
      </c>
      <c r="J18" s="7">
        <f>0.01*('[8]HJAN2102 '!$L19/(0.25*(9-'[8]HJAN2102 '!$F19)))/'[8]HJAN2102 '!$A19</f>
        <v>0.0006547008547008547</v>
      </c>
      <c r="K18" s="7">
        <f>0.01*('[9]HFEB0402'!$L19/(0.25*(9-'[9]HFEB0402'!$F19)))/'[9]HFEB0402'!$A19</f>
        <v>0.0025212698412698416</v>
      </c>
      <c r="L18" s="7">
        <f>0.01*('[10]HFEB1802'!$L19/(0.25*(9-'[10]HFEB1802'!$F19)))/'[10]HFEB1802'!$A19</f>
        <v>0.0023053968253968255</v>
      </c>
      <c r="M18" s="7">
        <f>0.01*('[11]HMAR0402  '!$L19/(0.25*(9-'[11]HMAR0402  '!$F19)))/'[11]HMAR0402  '!$A19</f>
        <v>0.0026385185185185188</v>
      </c>
      <c r="N18" s="7">
        <f>0.01*('[12]HMAR1802'!$L19/(0.25*(9-'[12]HMAR1802'!$F19)))/'[12]HMAR1802'!$A19</f>
        <v>0.0010743703703703703</v>
      </c>
      <c r="O18" s="7">
        <f>0.01*('[13]HAPR0102'!$L19/(0.25*(9-'[13]HAPR0102'!$F19)))/'[13]HAPR0102'!$A19</f>
        <v>0.001429059829059829</v>
      </c>
      <c r="P18" s="7">
        <f>0.01*('[14]HAPR1502  '!$L19/(0.25*(9-'[14]HAPR1502  '!$F19)))/'[14]HAPR1502  '!$A19</f>
        <v>0.0008647222222222223</v>
      </c>
      <c r="Q18" s="7">
        <f>0.01*('[15]HAPR2902'!$L19/(0.25*(9-'[15]HAPR2902'!$F19)))/'[15]HAPR2902'!$A19</f>
        <v>0.000787008547008547</v>
      </c>
      <c r="R18" s="7">
        <f>0.01*('[16]HMAY1302 '!$L19/(0.25*(9-'[16]HMAY1302 '!$F19)))/'[16]HMAY1302 '!$A19</f>
        <v>0.004150833333333333</v>
      </c>
      <c r="S18" s="7">
        <f>0.01*('[17]HMAY2702'!$L19/(0.25*(9-'[17]HMAY2702'!$F19)))/'[17]HMAY2702'!$A19</f>
        <v>0.010462592592592593</v>
      </c>
      <c r="T18" s="7">
        <f>0.01*('[18]HJUN1002'!$L19/(0.25*(9-'[18]HJUN1002'!$F19)))/'[18]HJUN1002'!$A19</f>
        <v>0.0033042962962962965</v>
      </c>
      <c r="U18" s="7">
        <f>0.01*('[19]HJUN2402'!$L19/(0.25*(9-'[19]HJUN2402'!$F19)))/'[19]HJUN2402'!$A19</f>
        <v>0.0005414814814814814</v>
      </c>
      <c r="V18" s="7">
        <f>0.01*('[20]HJUL802'!$L19/(0.25*(9-'[20]HJUL802'!$F19)))/'[20]HJUL802'!$A19</f>
        <v>0.0016951111111111114</v>
      </c>
      <c r="W18" s="7">
        <f>0.01*('[21]HJUL2202'!$L19/(0.25*(9-'[21]HJUL2202'!$F19)))/'[21]HJUL2202'!$A19</f>
        <v>0.001070793650793651</v>
      </c>
      <c r="X18" s="7">
        <f>0.01*('[22] HAUG0502'!$L19/(0.25*(9-'[22] HAUG0502'!$F19)))/'[22] HAUG0502'!$A19</f>
        <v>0.0001946031746031746</v>
      </c>
      <c r="Y18" s="7">
        <f>0.01*('[23]HAUG1902'!$L19/(0.25*(9-'[23]HAUG1902'!$F19)))/'[23]HAUG1902'!$A19</f>
        <v>0.006952296296296296</v>
      </c>
      <c r="Z18" s="7">
        <f>0.01*('[24]HSEP0202'!$L19/(0.25*(9-'[24]HSEP0202'!$F19)))/'[24]HSEP0202'!$A19</f>
        <v>0.00373362962962963</v>
      </c>
      <c r="AA18" s="7">
        <f>0.01*('[25]HSEP1602'!$L19/(0.25*(9-'[25]HSEP1602'!$F19)))/'[25]HSEP1602'!$A19</f>
        <v>0.007446666666666668</v>
      </c>
      <c r="AB18" s="7">
        <f>0.01*('[26]H30SEP02'!$L19/(0.25*(9-'[26]H30SEP02'!$F19)))/'[26]H30SEP02'!$A19</f>
        <v>0.007953333333333335</v>
      </c>
    </row>
    <row r="19" spans="2:28" ht="12">
      <c r="B19" s="5" t="s">
        <v>9</v>
      </c>
      <c r="C19" s="7">
        <f>0.01*('[1]HOCT1501'!$L20/(0.25*(9-'[1]HOCT1501'!$F20)))/'[1]HOCT1501'!$A20</f>
        <v>0.004310769230769231</v>
      </c>
      <c r="D19" s="7">
        <f>0.01*('[2]HOCT2901  '!$L20/(0.25*(9-'[2]HOCT2901  '!$F20)))/'[2]HOCT2901  '!$A20</f>
        <v>0.0004986666666666667</v>
      </c>
      <c r="E19" s="7">
        <f>0.01*('[3]HNOV1201  )'!$L20/(0.25*(9-'[3]HNOV1201  )'!$F20)))/'[3]HNOV1201  )'!$A20</f>
        <v>0.002974230769230769</v>
      </c>
      <c r="F19" s="7">
        <f>0.01*('[4]HNOV2601 '!$L20/(0.25*(9-'[4]HNOV2601 '!$F20)))/'[4]HNOV2601 '!$A20</f>
        <v>0.001341925925925926</v>
      </c>
      <c r="G19" s="7">
        <f>0.01*('[5]HDEC1001'!$L20/(0.25*(9-'[5]HDEC1001'!$F20)))/'[5]HDEC1001'!$A20</f>
        <v>0.0033199999999999996</v>
      </c>
      <c r="H19" s="7">
        <f>0.01*('[6]HDEC2401'!$L20/(0.25*(9-'[6]HDEC2401'!$F20)))/'[6]HDEC2401'!$A20</f>
        <v>0.0036105555555555552</v>
      </c>
      <c r="I19" s="7">
        <f>0.01*('[7]HJAN0902'!$L20/(0.25*(9-'[7]HJAN0902'!$F20)))/'[7]HJAN0902'!$A20</f>
        <v>0.001224</v>
      </c>
      <c r="J19" s="7">
        <f>0.01*('[8]HJAN2102 '!$L20/(0.25*(9-'[8]HJAN2102 '!$F20)))/'[8]HJAN2102 '!$A20</f>
        <v>0.0036351515151515153</v>
      </c>
      <c r="K19" s="7">
        <f>0.01*('[9]HFEB0402'!$L20/(0.25*(9-'[9]HFEB0402'!$F20)))/'[9]HFEB0402'!$A20</f>
        <v>0.0061222222222222225</v>
      </c>
      <c r="L19" s="7">
        <f>0.01*('[10]HFEB1802'!$L20/(0.25*(9-'[10]HFEB1802'!$F20)))/'[10]HFEB1802'!$A20</f>
        <v>0.0012974603174603174</v>
      </c>
      <c r="M19" s="7">
        <f>0.01*('[11]HMAR0402  '!$L20/(0.25*(9-'[11]HMAR0402  '!$F20)))/'[11]HMAR0402  '!$A20</f>
        <v>0.0026253968253968254</v>
      </c>
      <c r="N19" s="7">
        <f>0.01*('[12]HMAR1802'!$L20/(0.25*(9-'[12]HMAR1802'!$F20)))/'[12]HMAR1802'!$A20</f>
        <v>0.0015422222222222224</v>
      </c>
      <c r="O19" s="7">
        <f>0.01*('[13]HAPR0102'!$L20/(0.25*(9-'[13]HAPR0102'!$F20)))/'[13]HAPR0102'!$A20</f>
        <v>0.0008491503267973857</v>
      </c>
      <c r="P19" s="7">
        <f>0.01*('[14]HAPR1502  '!$L20/(0.25*(9-'[14]HAPR1502  '!$F20)))/'[14]HAPR1502  '!$A20</f>
        <v>0.00224984126984127</v>
      </c>
      <c r="Q19" s="7">
        <f>0.01*('[15]HAPR2902'!$L20/(0.25*(9-'[15]HAPR2902'!$F20)))/'[15]HAPR2902'!$A20</f>
        <v>0.0002450793650793651</v>
      </c>
      <c r="R19" s="7">
        <f>0.01*('[16]HMAY1302 '!$L20/(0.25*(9-'[16]HMAY1302 '!$F20)))/'[16]HMAY1302 '!$A20</f>
        <v>0.006067259259259259</v>
      </c>
      <c r="S19" s="7">
        <f>0.01*('[17]HMAY2702'!$L20/(0.25*(9-'[17]HMAY2702'!$F20)))/'[17]HMAY2702'!$A20</f>
        <v>0.004535185185185185</v>
      </c>
      <c r="T19" s="7">
        <f>0.01*('[18]HJUN1002'!$L20/(0.25*(9-'[18]HJUN1002'!$F20)))/'[18]HJUN1002'!$A20</f>
        <v>0.0020581196581196583</v>
      </c>
      <c r="U19" s="7">
        <f>0.01*('[19]HJUN2402'!$L20/(0.25*(9-'[19]HJUN2402'!$F20)))/'[19]HJUN2402'!$A20</f>
        <v>0.0003810370370370371</v>
      </c>
      <c r="V19" s="7">
        <f>0.01*('[20]HJUL802'!$L20/(0.25*(9-'[20]HJUL802'!$F20)))/'[20]HJUL802'!$A20</f>
        <v>0.00166</v>
      </c>
      <c r="W19" s="7">
        <f>0.01*('[21]HJUL2202'!$L20/(0.25*(9-'[21]HJUL2202'!$F20)))/'[21]HJUL2202'!$A20</f>
        <v>0.006463492063492064</v>
      </c>
      <c r="X19" s="7">
        <f>0.01*('[22] HAUG0502'!$L20/(0.25*(9-'[22] HAUG0502'!$F20)))/'[22] HAUG0502'!$A20</f>
        <v>0.002343931623931624</v>
      </c>
      <c r="Y19" s="7">
        <f>0.01*('[23]HAUG1902'!$L20/(0.25*(9-'[23]HAUG1902'!$F20)))/'[23]HAUG1902'!$A20</f>
        <v>0.0021518954248366013</v>
      </c>
      <c r="Z19" s="7">
        <f>0.01*('[24]HSEP0202'!$L20/(0.25*(9-'[24]HSEP0202'!$F20)))/'[24]HSEP0202'!$A20</f>
        <v>0.005686495726495726</v>
      </c>
      <c r="AA19" s="7">
        <f>0.01*('[25]HSEP1602'!$L20/(0.25*(9-'[25]HSEP1602'!$F20)))/'[25]HSEP1602'!$A20</f>
        <v>0.0013521367521367523</v>
      </c>
      <c r="AB19" s="7">
        <f>0.01*('[26]H30SEP02'!$L20/(0.25*(9-'[26]H30SEP02'!$F20)))/'[26]H30SEP02'!$A20</f>
        <v>0.007591746031746033</v>
      </c>
    </row>
    <row r="20" spans="2:28" ht="12">
      <c r="B20" s="5" t="s">
        <v>10</v>
      </c>
      <c r="C20" s="7">
        <f>0.01*('[1]HOCT1501'!$L21/(0.25*(9-'[1]HOCT1501'!$F21)))/'[1]HOCT1501'!$A21</f>
        <v>0.0011238095238095237</v>
      </c>
      <c r="D20" s="7">
        <f>0.01*('[2]HOCT2901  '!$L21/(0.25*(9-'[2]HOCT2901  '!$F21)))/'[2]HOCT2901  '!$A21</f>
        <v>0.0027228571428571428</v>
      </c>
      <c r="E20" s="7">
        <f>0.01*('[3]HNOV1201  )'!$L21/(0.25*(9-'[3]HNOV1201  )'!$F21)))/'[3]HNOV1201  )'!$A21</f>
        <v>0.0027123809523809527</v>
      </c>
      <c r="F20" s="7">
        <f>0.01*('[4]HNOV2601 '!$L21/(0.25*(9-'[4]HNOV2601 '!$F21)))/'[4]HNOV2601 '!$A21</f>
        <v>0.0011357037037037039</v>
      </c>
      <c r="G20" s="7">
        <f>0.01*('[5]HDEC1001'!$L21/(0.25*(9-'[5]HDEC1001'!$F21)))/'[5]HDEC1001'!$A21</f>
        <v>0.0021582905982905983</v>
      </c>
      <c r="H20" s="7">
        <f>0.01*('[6]HDEC2401'!$L21/(0.25*(9-'[6]HDEC2401'!$F21)))/'[6]HDEC2401'!$A21</f>
        <v>0.001401388888888889</v>
      </c>
      <c r="I20" s="7">
        <f>0.01*('[7]HJAN0902'!$L21/(0.25*(9-'[7]HJAN0902'!$F21)))/'[7]HJAN0902'!$A21</f>
        <v>0.000447936507936508</v>
      </c>
      <c r="J20" s="7">
        <f>0.01*('[8]HJAN2102 '!$L21/(0.25*(9-'[8]HJAN2102 '!$F21)))/'[8]HJAN2102 '!$A21</f>
        <v>0.0008766666666666667</v>
      </c>
      <c r="K20" s="7">
        <f>0.01*('[9]HFEB0402'!$L21/(0.25*(9-'[9]HFEB0402'!$F21)))/'[9]HFEB0402'!$A21</f>
        <v>0.008381666666666667</v>
      </c>
      <c r="L20" s="7">
        <f>0.01*('[10]HFEB1802'!$L21/(0.25*(9-'[10]HFEB1802'!$F21)))/'[10]HFEB1802'!$A21</f>
        <v>0.0011234920634920636</v>
      </c>
      <c r="M20" s="7">
        <f>0.01*('[11]HMAR0402  '!$L21/(0.25*(9-'[11]HMAR0402  '!$F21)))/'[11]HMAR0402  '!$A21</f>
        <v>0.0011831111111111111</v>
      </c>
      <c r="N20" s="7">
        <f>0.01*('[12]HMAR1802'!$L21/(0.25*(9-'[12]HMAR1802'!$F21)))/'[12]HMAR1802'!$A21</f>
        <v>0.0009724444444444445</v>
      </c>
      <c r="O20" s="7">
        <f>0.01*('[13]HAPR0102'!$L21/(0.25*(9-'[13]HAPR0102'!$F21)))/'[13]HAPR0102'!$A21</f>
        <v>0.00142974358974359</v>
      </c>
      <c r="P20" s="7">
        <f>0.01*('[14]HAPR1502  '!$L21/(0.25*(9-'[14]HAPR1502  '!$F21)))/'[14]HAPR1502  '!$A21</f>
        <v>0</v>
      </c>
      <c r="Q20" s="7">
        <f>0.01*('[15]HAPR2902'!$L21/(0.25*(9-'[15]HAPR2902'!$F21)))/'[15]HAPR2902'!$A21</f>
        <v>0.000983931623931624</v>
      </c>
      <c r="R20" s="7">
        <f>0.01*('[16]HMAY1302 '!$L21/(0.25*(9-'[16]HMAY1302 '!$F21)))/'[16]HMAY1302 '!$A21</f>
        <v>0.002513185185185185</v>
      </c>
      <c r="S20" s="7">
        <f>0.01*('[17]HMAY2702'!$L21/(0.25*(9-'[17]HMAY2702'!$F21)))/'[17]HMAY2702'!$A21</f>
        <v>0.005073461538461539</v>
      </c>
      <c r="T20" s="7">
        <f>0.01*('[18]HJUN1002'!$L21/(0.25*(9-'[18]HJUN1002'!$F21)))/'[18]HJUN1002'!$A21</f>
        <v>0.001875873015873016</v>
      </c>
      <c r="U20" s="7">
        <f>0.01*('[19]HJUN2402'!$L21/(0.25*(9-'[19]HJUN2402'!$F21)))/'[19]HJUN2402'!$A21</f>
        <v>0.003077666666666667</v>
      </c>
      <c r="V20" s="7">
        <f>0.01*('[20]HJUL802'!$L21/(0.25*(9-'[20]HJUL802'!$F21)))/'[20]HJUL802'!$A21</f>
        <v>0.0009753846153846154</v>
      </c>
      <c r="W20" s="7">
        <f>0.01*('[21]HJUL2202'!$L21/(0.25*(9-'[21]HJUL2202'!$F21)))/'[21]HJUL2202'!$A21</f>
        <v>0.0026853968253968256</v>
      </c>
      <c r="X20" s="7">
        <f>0.01*('[22] HAUG0502'!$L21/(0.25*(9-'[22] HAUG0502'!$F21)))/'[22] HAUG0502'!$A21</f>
        <v>0.001429206349206349</v>
      </c>
      <c r="Y20" s="7">
        <f>0.01*('[23]HAUG1902'!$L21/(0.25*(9-'[23]HAUG1902'!$F21)))/'[23]HAUG1902'!$A21</f>
        <v>0.002263111111111111</v>
      </c>
      <c r="Z20" s="7">
        <f>0.01*('[24]HSEP0202'!$L21/(0.25*(9-'[24]HSEP0202'!$F21)))/'[24]HSEP0202'!$A21</f>
        <v>0.0009625396825396826</v>
      </c>
      <c r="AA20" s="7">
        <f>0.01*('[25]HSEP1602'!$L21/(0.25*(9-'[25]HSEP1602'!$F21)))/'[25]HSEP1602'!$A21</f>
        <v>0.0005522962962962963</v>
      </c>
      <c r="AB20" s="7">
        <f>0.01*('[26]H30SEP02'!$L21/(0.25*(9-'[26]H30SEP02'!$F21)))/'[26]H30SEP02'!$A21</f>
        <v>0.002667037037037037</v>
      </c>
    </row>
    <row r="21" spans="2:28" ht="12">
      <c r="B21" s="5" t="s">
        <v>11</v>
      </c>
      <c r="C21" s="7">
        <f>0.01*('[1]HOCT1501'!$L22/(0.25*(9-'[1]HOCT1501'!$F22)))/'[1]HOCT1501'!$A22</f>
        <v>0.0036123809523809524</v>
      </c>
      <c r="D21" s="7">
        <f>0.01*('[2]HOCT2901  '!$L22/(0.25*(9-'[2]HOCT2901  '!$F22)))/'[2]HOCT2901  '!$A22</f>
        <v>0.006416507936507936</v>
      </c>
      <c r="E21" s="7">
        <f>0.01*('[3]HNOV1201  )'!$L22/(0.25*(9-'[3]HNOV1201  )'!$F22)))/'[3]HNOV1201  )'!$A22</f>
        <v>0.007185714285714287</v>
      </c>
      <c r="F21" s="7">
        <f>0.01*('[4]HNOV2601 '!$L22/(0.25*(9-'[4]HNOV2601 '!$F22)))/'[4]HNOV2601 '!$A22</f>
        <v>0.02005925925925926</v>
      </c>
      <c r="G21" s="7">
        <f>0.01*('[5]HDEC1001'!$L22/(0.25*(9-'[5]HDEC1001'!$F22)))/'[5]HDEC1001'!$A22</f>
        <v>0.0049367521367521365</v>
      </c>
      <c r="H21" s="7">
        <f>0.01*('[6]HDEC2401'!$L22/(0.25*(9-'[6]HDEC2401'!$F22)))/'[6]HDEC2401'!$A22</f>
        <v>0.008087777777777779</v>
      </c>
      <c r="I21" s="7">
        <f>0.01*('[7]HJAN0902'!$L22/(0.25*(9-'[7]HJAN0902'!$F22)))/'[7]HJAN0902'!$A22</f>
        <v>0.0043076923076923075</v>
      </c>
      <c r="J21" s="7">
        <f>0.01*('[8]HJAN2102 '!$L22/(0.25*(9-'[8]HJAN2102 '!$F22)))/'[8]HJAN2102 '!$A22</f>
        <v>0.008095726495726496</v>
      </c>
      <c r="K21" s="7">
        <f>0.01*('[9]HFEB0402'!$L22/(0.25*(9-'[9]HFEB0402'!$F22)))/'[9]HFEB0402'!$A22</f>
        <v>0.008172063492063493</v>
      </c>
      <c r="L21" s="7">
        <f>0.01*('[10]HFEB1802'!$L22/(0.25*(9-'[10]HFEB1802'!$F22)))/'[10]HFEB1802'!$A22</f>
        <v>0.0051330158730158735</v>
      </c>
      <c r="M21" s="7">
        <f>0.01*('[11]HMAR0402  '!$L22/(0.25*(9-'[11]HMAR0402  '!$F22)))/'[11]HMAR0402  '!$A22</f>
        <v>0.006481185185185185</v>
      </c>
      <c r="N21" s="7">
        <f>0.01*('[12]HMAR1802'!$L22/(0.25*(9-'[12]HMAR1802'!$F22)))/'[12]HMAR1802'!$A22</f>
        <v>0.006901037037037038</v>
      </c>
      <c r="O21" s="7">
        <f>0.01*('[13]HAPR0102'!$L22/(0.25*(9-'[13]HAPR0102'!$F22)))/'[13]HAPR0102'!$A22</f>
        <v>0.002646837606837607</v>
      </c>
      <c r="P21" s="7">
        <f>0.01*('[14]HAPR1502  '!$L22/(0.25*(9-'[14]HAPR1502  '!$F22)))/'[14]HAPR1502  '!$A22</f>
        <v>0.006055384615384615</v>
      </c>
      <c r="Q21" s="7">
        <f>0.01*('[15]HAPR2902'!$L22/(0.25*(9-'[15]HAPR2902'!$F22)))/'[15]HAPR2902'!$A22</f>
        <v>0.008797777777777778</v>
      </c>
      <c r="R21" s="7">
        <f>0.01*('[16]HMAY1302 '!$L22/(0.25*(9-'[16]HMAY1302 '!$F22)))/'[16]HMAY1302 '!$A22</f>
        <v>0.004967301587301588</v>
      </c>
      <c r="S21" s="7">
        <f>0.01*('[17]HMAY2702'!$L22/(0.25*(9-'[17]HMAY2702'!$F22)))/'[17]HMAY2702'!$A22</f>
        <v>0.013502857142857145</v>
      </c>
      <c r="T21" s="7">
        <f>0.01*('[18]HJUN1002'!$L22/(0.25*(9-'[18]HJUN1002'!$F22)))/'[18]HJUN1002'!$A22</f>
        <v>0.0029844444444444445</v>
      </c>
      <c r="U21" s="7">
        <f>0.01*('[19]HJUN2402'!$L22/(0.25*(9-'[19]HJUN2402'!$F22)))/'[19]HJUN2402'!$A22</f>
        <v>0.004039999999999999</v>
      </c>
      <c r="V21" s="7">
        <f>0.01*('[20]HJUL802'!$L22/(0.25*(9-'[20]HJUL802'!$F22)))/'[20]HJUL802'!$A22</f>
        <v>0.00665948717948718</v>
      </c>
      <c r="W21" s="7">
        <f>0.01*('[21]HJUL2202'!$L22/(0.25*(9-'[21]HJUL2202'!$F22)))/'[21]HJUL2202'!$A22</f>
        <v>0.005302857142857143</v>
      </c>
      <c r="X21" s="7">
        <f>0.01*('[22] HAUG0502'!$L22/(0.25*(9-'[22] HAUG0502'!$F22)))/'[22] HAUG0502'!$A22</f>
        <v>0.0032761904761904764</v>
      </c>
      <c r="Y21" s="7">
        <f>0.01*('[23]HAUG1902'!$L22/(0.25*(9-'[23]HAUG1902'!$F22)))/'[23]HAUG1902'!$A22</f>
        <v>0.00840474074074074</v>
      </c>
      <c r="Z21" s="7">
        <f>0.01*('[24]HSEP0202'!$L22/(0.25*(9-'[24]HSEP0202'!$F22)))/'[24]HSEP0202'!$A22</f>
        <v>0.005297777777777777</v>
      </c>
      <c r="AA21" s="7">
        <f>0.01*('[25]HSEP1602'!$L22/(0.25*(9-'[25]HSEP1602'!$F22)))/'[25]HSEP1602'!$A22</f>
        <v>0.005395555555555556</v>
      </c>
      <c r="AB21" s="7">
        <f>0.01*('[26]H30SEP02'!$L22/(0.25*(9-'[26]H30SEP02'!$F22)))/'[26]H30SEP02'!$A22</f>
        <v>0.008776296296296298</v>
      </c>
    </row>
    <row r="22" spans="2:28" ht="12">
      <c r="B22" s="5" t="s">
        <v>12</v>
      </c>
      <c r="C22" s="7">
        <f>0.01*('[1]HOCT1501'!$L23/(0.25*(9-'[1]HOCT1501'!$F23)))/'[1]HOCT1501'!$A23</f>
        <v>0.00429015873015873</v>
      </c>
      <c r="D22" s="7">
        <f>0.01*('[2]HOCT2901  '!$L23/(0.25*(9-'[2]HOCT2901  '!$F23)))/'[2]HOCT2901  '!$A23</f>
        <v>0.0021917460317460316</v>
      </c>
      <c r="E22" s="7">
        <f>0.01*('[3]HNOV1201  )'!$L23/(0.25*(9-'[3]HNOV1201  )'!$F23)))/'[3]HNOV1201  )'!$A23</f>
        <v>0.004052380952380952</v>
      </c>
      <c r="F22" s="7">
        <f>0.01*('[4]HNOV2601 '!$L23/(0.25*(9-'[4]HNOV2601 '!$F23)))/'[4]HNOV2601 '!$A23</f>
        <v>0.00480952380952381</v>
      </c>
      <c r="G22" s="7">
        <f>0.01*('[5]HDEC1001'!$L23/(0.25*(9-'[5]HDEC1001'!$F23)))/'[5]HDEC1001'!$A23</f>
        <v>0.0032098412698412697</v>
      </c>
      <c r="H22" s="7">
        <f>0.01*('[6]HDEC2401'!$L23/(0.25*(9-'[6]HDEC2401'!$F23)))/'[6]HDEC2401'!$A23</f>
        <v>0.004153650793650794</v>
      </c>
      <c r="I22" s="7">
        <f>0.01*('[7]HJAN0902'!$L23/(0.25*(9-'[7]HJAN0902'!$F23)))/'[7]HJAN0902'!$A23</f>
        <v>0.00973388888888889</v>
      </c>
      <c r="J22" s="7">
        <f>0.01*('[8]HJAN2102 '!$L23/(0.25*(9-'[8]HJAN2102 '!$F23)))/'[8]HJAN2102 '!$A23</f>
        <v>0.001951111111111111</v>
      </c>
      <c r="K22" s="7">
        <f>0.01*('[9]HFEB0402'!$L23/(0.25*(9-'[9]HFEB0402'!$F23)))/'[9]HFEB0402'!$A23</f>
        <v>0.005882539682539684</v>
      </c>
      <c r="L22" s="7">
        <f>0.01*('[10]HFEB1802'!$L23/(0.25*(9-'[10]HFEB1802'!$F23)))/'[10]HFEB1802'!$A23</f>
        <v>0.0007060317460317461</v>
      </c>
      <c r="M22" s="7">
        <f>0.01*('[11]HMAR0402  '!$L23/(0.25*(9-'[11]HMAR0402  '!$F23)))/'[11]HMAR0402  '!$A23</f>
        <v>0.0013677037037037037</v>
      </c>
      <c r="N22" s="7">
        <f>0.01*('[12]HMAR1802'!$L23/(0.25*(9-'[12]HMAR1802'!$F23)))/'[12]HMAR1802'!$A23</f>
        <v>0.0019266666666666666</v>
      </c>
      <c r="O22" s="7">
        <f>0.01*('[13]HAPR0102'!$L23/(0.25*(9-'[13]HAPR0102'!$F23)))/'[13]HAPR0102'!$A23</f>
        <v>0.0010625925925925928</v>
      </c>
      <c r="P22" s="7">
        <f>0.01*('[14]HAPR1502  '!$L23/(0.25*(9-'[14]HAPR1502  '!$F23)))/'[14]HAPR1502  '!$A23</f>
        <v>0.00036957264957264955</v>
      </c>
      <c r="Q22" s="7">
        <f>0.01*('[15]HAPR2902'!$L23/(0.25*(9-'[15]HAPR2902'!$F23)))/'[15]HAPR2902'!$A23</f>
        <v>0.00022158730158730158</v>
      </c>
      <c r="R22" s="7">
        <f>0.01*('[16]HMAY1302 '!$L23/(0.25*(9-'[16]HMAY1302 '!$F23)))/'[16]HMAY1302 '!$A23</f>
        <v>0.0041174603174603175</v>
      </c>
      <c r="S22" s="7">
        <f>0.01*('[17]HMAY2702'!$L23/(0.25*(9-'[17]HMAY2702'!$F23)))/'[17]HMAY2702'!$A23</f>
        <v>0.005190158730158731</v>
      </c>
      <c r="T22" s="7">
        <f>0.01*('[18]HJUN1002'!$L23/(0.25*(9-'[18]HJUN1002'!$F23)))/'[18]HJUN1002'!$A23</f>
        <v>0.00047301587301587305</v>
      </c>
      <c r="U22" s="7">
        <f>0.01*('[19]HJUN2402'!$L23/(0.25*(9-'[19]HJUN2402'!$F23)))/'[19]HJUN2402'!$A23</f>
        <v>0.0015434074074074072</v>
      </c>
      <c r="V22" s="7">
        <f>0.01*('[20]HJUL802'!$L23/(0.25*(9-'[20]HJUL802'!$F23)))/'[20]HJUL802'!$A23</f>
        <v>0.0014099145299145298</v>
      </c>
      <c r="W22" s="7">
        <f>0.01*('[21]HJUL2202'!$L23/(0.25*(9-'[21]HJUL2202'!$F23)))/'[21]HJUL2202'!$A23</f>
        <v>0.004297777777777778</v>
      </c>
      <c r="X22" s="7">
        <f>0.01*('[22] HAUG0502'!$L23/(0.25*(9-'[22] HAUG0502'!$F23)))/'[22] HAUG0502'!$A23</f>
        <v>0.0007107936507936508</v>
      </c>
      <c r="Y22" s="7">
        <f>0.01*('[23]HAUG1902'!$L23/(0.25*(9-'[23]HAUG1902'!$F23)))/'[23]HAUG1902'!$A23</f>
        <v>0.0010349206349206349</v>
      </c>
      <c r="Z22" s="7">
        <f>0.01*('[24]HSEP0202'!$L23/(0.25*(9-'[24]HSEP0202'!$F23)))/'[24]HSEP0202'!$A23</f>
        <v>0.003935555555555556</v>
      </c>
      <c r="AA22" s="7">
        <f>0.01*('[25]HSEP1602'!$L23/(0.25*(9-'[25]HSEP1602'!$F23)))/'[25]HSEP1602'!$A23</f>
        <v>0.0019155555555555555</v>
      </c>
      <c r="AB22" s="7">
        <f>0.01*('[26]H30SEP02'!$L23/(0.25*(9-'[26]H30SEP02'!$F23)))/'[26]H30SEP02'!$A23</f>
        <v>0.01402940170940171</v>
      </c>
    </row>
    <row r="23" spans="2:28" ht="12">
      <c r="B23" s="5" t="s">
        <v>13</v>
      </c>
      <c r="C23" s="7">
        <f>0.01*('[1]HOCT1501'!$L24/(0.25*(9-'[1]HOCT1501'!$F24)))/'[1]HOCT1501'!$A24</f>
        <v>0.00025333333333333333</v>
      </c>
      <c r="D23" s="7">
        <f>0.01*('[2]HOCT2901  '!$L24/(0.25*(9-'[2]HOCT2901  '!$F24)))/'[2]HOCT2901  '!$A24</f>
        <v>0.0001617857142857143</v>
      </c>
      <c r="E23" s="7">
        <f>0.01*('[3]HNOV1201  )'!$L24/(0.25*(9-'[3]HNOV1201  )'!$F24)))/'[3]HNOV1201  )'!$A24</f>
        <v>0.001511111111111111</v>
      </c>
      <c r="F23" s="7">
        <f>0.01*('[4]HNOV2601 '!$L24/(0.25*(9-'[4]HNOV2601 '!$F24)))/'[4]HNOV2601 '!$A24</f>
        <v>0.0005082539682539683</v>
      </c>
      <c r="G23" s="7">
        <f>0.01*('[5]HDEC1001'!$L24/(0.25*(9-'[5]HDEC1001'!$F24)))/'[5]HDEC1001'!$A24</f>
        <v>0.0007965079365079365</v>
      </c>
      <c r="H23" s="7">
        <f>0.01*('[6]HDEC2401'!$L24/(0.25*(9-'[6]HDEC2401'!$F24)))/'[6]HDEC2401'!$A24</f>
        <v>0.0005965079365079365</v>
      </c>
      <c r="I23" s="7">
        <f>0.01*('[7]HJAN0902'!$L24/(0.25*(9-'[7]HJAN0902'!$F24)))/'[7]HJAN0902'!$A24</f>
        <v>0.0003941666666666667</v>
      </c>
      <c r="J23" s="7">
        <f>0.01*('[8]HJAN2102 '!$L24/(0.25*(9-'[8]HJAN2102 '!$F24)))/'[8]HJAN2102 '!$A24</f>
        <v>0.00038074074074074074</v>
      </c>
      <c r="K23" s="7">
        <f>0.01*('[9]HFEB0402'!$L24/(0.25*(9-'[9]HFEB0402'!$F24)))/'[9]HFEB0402'!$A24</f>
        <v>0.0016698412698412698</v>
      </c>
      <c r="L23" s="7">
        <f>0.01*('[10]HFEB1802'!$L24/(0.25*(9-'[10]HFEB1802'!$F24)))/'[10]HFEB1802'!$A24</f>
        <v>0.0033187301587301594</v>
      </c>
      <c r="M23" s="7">
        <f>0.01*('[11]HMAR0402  '!$L24/(0.25*(9-'[11]HMAR0402  '!$F24)))/'[11]HMAR0402  '!$A24</f>
        <v>0.00037896296296296294</v>
      </c>
      <c r="N23" s="7">
        <f>0.01*('[12]HMAR1802'!$L24/(0.25*(9-'[12]HMAR1802'!$F24)))/'[12]HMAR1802'!$A24</f>
        <v>0.0002436111111111111</v>
      </c>
      <c r="O23" s="7">
        <f>0.01*('[13]HAPR0102'!$L24/(0.25*(9-'[13]HAPR0102'!$F24)))/'[13]HAPR0102'!$A24</f>
        <v>0.0007444444444444444</v>
      </c>
      <c r="P23" s="7">
        <f>0.01*('[14]HAPR1502  '!$L24/(0.25*(9-'[14]HAPR1502  '!$F24)))/'[14]HAPR1502  '!$A24</f>
        <v>0.001706324786324786</v>
      </c>
      <c r="Q23" s="7">
        <f>0.01*('[15]HAPR2902'!$L24/(0.25*(9-'[15]HAPR2902'!$F24)))/'[15]HAPR2902'!$A24</f>
        <v>0.0012466666666666668</v>
      </c>
      <c r="R23" s="7">
        <f>0.01*('[16]HMAY1302 '!$L24/(0.25*(9-'[16]HMAY1302 '!$F24)))/'[16]HMAY1302 '!$A24</f>
        <v>0.0017796825396825394</v>
      </c>
      <c r="S23" s="7">
        <f>0.01*('[17]HMAY2702'!$L24/(0.25*(9-'[17]HMAY2702'!$F24)))/'[17]HMAY2702'!$A24</f>
        <v>0.004820634920634921</v>
      </c>
      <c r="T23" s="7">
        <f>0.01*('[18]HJUN1002'!$L24/(0.25*(9-'[18]HJUN1002'!$F24)))/'[18]HJUN1002'!$A24</f>
        <v>0.000193968253968254</v>
      </c>
      <c r="U23" s="7">
        <f>0.01*('[19]HJUN2402'!$L24/(0.25*(9-'[19]HJUN2402'!$F24)))/'[19]HJUN2402'!$A24</f>
        <v>0.0008438518518518518</v>
      </c>
      <c r="V23" s="7">
        <f>0.01*('[20]HJUL802'!$L24/(0.25*(9-'[20]HJUL802'!$F24)))/'[20]HJUL802'!$A24</f>
        <v>0.00043076923076923083</v>
      </c>
      <c r="W23" s="7">
        <f>0.01*('[21]HJUL2202'!$L24/(0.25*(9-'[21]HJUL2202'!$F24)))/'[21]HJUL2202'!$A24</f>
        <v>0.001930793650793651</v>
      </c>
      <c r="X23" s="7">
        <f>0.01*('[22] HAUG0502'!$L24/(0.25*(9-'[22] HAUG0502'!$F24)))/'[22] HAUG0502'!$A24</f>
        <v>0.0021714285714285715</v>
      </c>
      <c r="Y23" s="7">
        <f>0.01*('[23]HAUG1902'!$L24/(0.25*(9-'[23]HAUG1902'!$F24)))/'[23]HAUG1902'!$A24</f>
        <v>0.0013599999999999999</v>
      </c>
      <c r="Z23" s="7">
        <f>0.01*('[24]HSEP0202'!$L24/(0.25*(9-'[24]HSEP0202'!$F24)))/'[24]HSEP0202'!$A24</f>
        <v>0.002841904761904762</v>
      </c>
      <c r="AA23" s="7">
        <f>0.01*('[25]HSEP1602'!$L24/(0.25*(9-'[25]HSEP1602'!$F24)))/'[25]HSEP1602'!$A24</f>
        <v>0.0009567407407407409</v>
      </c>
      <c r="AB23" s="7">
        <f>0.01*('[26]H30SEP02'!$L24/(0.25*(9-'[26]H30SEP02'!$F24)))/'[26]H30SEP02'!$A24</f>
        <v>0.00235965811965812</v>
      </c>
    </row>
    <row r="24" spans="2:28" ht="12">
      <c r="B24" s="5" t="s">
        <v>14</v>
      </c>
      <c r="C24" s="7">
        <f>0.01*('[1]HOCT1501'!$L25/(0.25*(9-'[1]HOCT1501'!$F25)))/'[1]HOCT1501'!$A25</f>
        <v>0.0006981196581196581</v>
      </c>
      <c r="D24" s="7">
        <f>0.01*('[2]HOCT2901  '!$L25/(0.25*(9-'[2]HOCT2901  '!$F25)))/'[2]HOCT2901  '!$A25</f>
        <v>0.0019907936507936506</v>
      </c>
      <c r="E24" s="7">
        <f>0.01*('[3]HNOV1201  )'!$L25/(0.25*(9-'[3]HNOV1201  )'!$F25)))/'[3]HNOV1201  )'!$A25</f>
        <v>0.002551428571428572</v>
      </c>
      <c r="F24" s="7">
        <f>0.01*('[4]HNOV2601 '!$L25/(0.25*(9-'[4]HNOV2601 '!$F25)))/'[4]HNOV2601 '!$A25</f>
        <v>0.0009214814814814815</v>
      </c>
      <c r="G24" s="7">
        <f>0.01*('[5]HDEC1001'!$L25/(0.25*(9-'[5]HDEC1001'!$F25)))/'[5]HDEC1001'!$A25</f>
        <v>0.00015042735042735046</v>
      </c>
      <c r="H24" s="7">
        <f>0.01*('[6]HDEC2401'!$L25/(0.25*(9-'[6]HDEC2401'!$F25)))/'[6]HDEC2401'!$A25</f>
        <v>0.0009608333333333334</v>
      </c>
      <c r="I24" s="7">
        <f>0.01*('[7]HJAN0902'!$L25/(0.25*(9-'[7]HJAN0902'!$F25)))/'[7]HJAN0902'!$A25</f>
        <v>0.002083259259259259</v>
      </c>
      <c r="J24" s="7">
        <f>0.01*('[8]HJAN2102 '!$L25/(0.25*(9-'[8]HJAN2102 '!$F25)))/'[8]HJAN2102 '!$A25</f>
        <v>0.0003923232323232323</v>
      </c>
      <c r="K24" s="7">
        <f>0.01*('[9]HFEB0402'!$L25/(0.25*(9-'[9]HFEB0402'!$F25)))/'[9]HFEB0402'!$A25</f>
        <v>0.0014077037037037038</v>
      </c>
      <c r="L24" s="7">
        <f>0.01*('[10]HFEB1802'!$L25/(0.25*(9-'[10]HFEB1802'!$F25)))/'[10]HFEB1802'!$A25</f>
        <v>0.0006066666666666667</v>
      </c>
      <c r="M24" s="7">
        <f>0.01*('[11]HMAR0402  '!$L25/(0.25*(9-'[11]HMAR0402  '!$F25)))/'[11]HMAR0402  '!$A25</f>
        <v>0.0010251851851851852</v>
      </c>
      <c r="N24" s="7">
        <f>0.01*('[12]HMAR1802'!$L25/(0.25*(9-'[12]HMAR1802'!$F25)))/'[12]HMAR1802'!$A25</f>
        <v>0.0006511111111111111</v>
      </c>
      <c r="O24" s="7">
        <f>0.01*('[13]HAPR0102'!$L25/(0.25*(9-'[13]HAPR0102'!$F25)))/'[13]HAPR0102'!$A25</f>
        <v>0.0017057142857142857</v>
      </c>
      <c r="P24" s="7">
        <f>0.01*('[14]HAPR1502  '!$L25/(0.25*(9-'[14]HAPR1502  '!$F25)))/'[14]HAPR1502  '!$A25</f>
        <v>0.0015723976608187137</v>
      </c>
      <c r="Q24" s="7">
        <f>0.01*('[15]HAPR2902'!$L25/(0.25*(9-'[15]HAPR2902'!$F25)))/'[15]HAPR2902'!$A25</f>
        <v>0.0006077777777777778</v>
      </c>
      <c r="R24" s="7">
        <f>0.01*('[16]HMAY1302 '!$L25/(0.25*(9-'[16]HMAY1302 '!$F25)))/'[16]HMAY1302 '!$A25</f>
        <v>0.0015033333333333333</v>
      </c>
      <c r="S24" s="7">
        <f>0.01*('[17]HMAY2702'!$L25/(0.25*(9-'[17]HMAY2702'!$F25)))/'[17]HMAY2702'!$A25</f>
        <v>0.002525925925925926</v>
      </c>
      <c r="T24" s="7">
        <f>0.01*('[18]HJUN1002'!$L25/(0.25*(9-'[18]HJUN1002'!$F25)))/'[18]HJUN1002'!$A25</f>
        <v>0.0018450370370370372</v>
      </c>
      <c r="U24" s="7">
        <f>0.01*('[19]HJUN2402'!$L25/(0.25*(9-'[19]HJUN2402'!$F25)))/'[19]HJUN2402'!$A25</f>
        <v>0.0004074074074074075</v>
      </c>
      <c r="V24" s="7">
        <f>0.01*('[20]HJUL802'!$L25/(0.25*(9-'[20]HJUL802'!$F25)))/'[20]HJUL802'!$A25</f>
        <v>0.0006022222222222223</v>
      </c>
      <c r="W24" s="7">
        <f>0.01*('[21]HJUL2202'!$L25/(0.25*(9-'[21]HJUL2202'!$F25)))/'[21]HJUL2202'!$A25</f>
        <v>0.002454700854700854</v>
      </c>
      <c r="X24" s="7">
        <f>0.01*('[22] HAUG0502'!$L25/(0.25*(9-'[22] HAUG0502'!$F25)))/'[22] HAUG0502'!$A25</f>
        <v>0.0008523809523809524</v>
      </c>
      <c r="Y24" s="7">
        <f>0.01*('[23]HAUG1902'!$L25/(0.25*(9-'[23]HAUG1902'!$F25)))/'[23]HAUG1902'!$A25</f>
        <v>0.0008838518518518519</v>
      </c>
      <c r="Z24" s="7">
        <f>0.01*('[24]HSEP0202'!$L25/(0.25*(9-'[24]HSEP0202'!$F25)))/'[24]HSEP0202'!$A25</f>
        <v>0.008545079365079365</v>
      </c>
      <c r="AA24" s="7">
        <f>0.01*('[25]HSEP1602'!$L25/(0.25*(9-'[25]HSEP1602'!$F25)))/'[25]HSEP1602'!$A25</f>
        <v>0.0047502222222222225</v>
      </c>
      <c r="AB24" s="7">
        <f>0.01*('[26]H30SEP02'!$L25/(0.25*(9-'[26]H30SEP02'!$F25)))/'[26]H30SEP02'!$A25</f>
        <v>0.004121616161616162</v>
      </c>
    </row>
    <row r="25" spans="2:28" ht="12">
      <c r="B25" s="5" t="s">
        <v>15</v>
      </c>
      <c r="C25" s="7">
        <f>0.01*('[1]HOCT1501'!$L26/(0.25*(9-'[1]HOCT1501'!$F26)))/'[1]HOCT1501'!$A26</f>
        <v>0.0006611965811965813</v>
      </c>
      <c r="D25" s="7">
        <f>0.01*('[2]HOCT2901  '!$L26/(0.25*(9-'[2]HOCT2901  '!$F26)))/'[2]HOCT2901  '!$A26</f>
        <v>0.0017288888888888887</v>
      </c>
      <c r="E25" s="7">
        <f>0.01*('[3]HNOV1201  )'!$L26/(0.25*(9-'[3]HNOV1201  )'!$F26)))/'[3]HNOV1201  )'!$A26</f>
        <v>0.0003046153846153846</v>
      </c>
      <c r="F25" s="7">
        <f>0.01*('[4]HNOV2601 '!$L26/(0.25*(9-'[4]HNOV2601 '!$F26)))/'[4]HNOV2601 '!$A26</f>
        <v>0.008164148148148148</v>
      </c>
      <c r="G25" s="7">
        <f>0.01*('[5]HDEC1001'!$L26/(0.25*(9-'[5]HDEC1001'!$F26)))/'[5]HDEC1001'!$A26</f>
        <v>0.003661538461538462</v>
      </c>
      <c r="H25" s="7">
        <f>0.01*('[6]HDEC2401'!$L26/(0.25*(9-'[6]HDEC2401'!$F26)))/'[6]HDEC2401'!$A26</f>
        <v>0.0032469444444444447</v>
      </c>
      <c r="I25" s="7">
        <f>0.01*('[7]HJAN0902'!$L26/(0.25*(9-'[7]HJAN0902'!$F26)))/'[7]HJAN0902'!$A26</f>
        <v>0.001210962962962963</v>
      </c>
      <c r="J25" s="7">
        <f>0.01*('[8]HJAN2102 '!$L26/(0.25*(9-'[8]HJAN2102 '!$F26)))/'[8]HJAN2102 '!$A26</f>
        <v>0.0003878787878787879</v>
      </c>
      <c r="K25" s="7">
        <f>0.01*('[9]HFEB0402'!$L26/(0.25*(9-'[9]HFEB0402'!$F26)))/'[9]HFEB0402'!$A26</f>
        <v>0.0024894444444444443</v>
      </c>
      <c r="L25" s="7">
        <f>0.01*('[10]HFEB1802'!$L26/(0.25*(9-'[10]HFEB1802'!$F26)))/'[10]HFEB1802'!$A26</f>
        <v>0.0011079365079365079</v>
      </c>
      <c r="M25" s="7">
        <f>0.01*('[11]HMAR0402  '!$L26/(0.25*(9-'[11]HMAR0402  '!$F26)))/'[11]HMAR0402  '!$A26</f>
        <v>0.0020479365079365077</v>
      </c>
      <c r="N25" s="7">
        <f>0.01*('[12]HMAR1802'!$L26/(0.25*(9-'[12]HMAR1802'!$F26)))/'[12]HMAR1802'!$A26</f>
        <v>0.0015705050505050505</v>
      </c>
      <c r="O25" s="7">
        <f>0.01*('[13]HAPR0102'!$L26/(0.25*(9-'[13]HAPR0102'!$F26)))/'[13]HAPR0102'!$A26</f>
        <v>0.00019006535947712418</v>
      </c>
      <c r="P25" s="7">
        <f>0.01*('[14]HAPR1502  '!$L26/(0.25*(9-'[14]HAPR1502  '!$F26)))/'[14]HAPR1502  '!$A26</f>
        <v>0.0004244444444444444</v>
      </c>
      <c r="Q25" s="7">
        <f>0.01*('[15]HAPR2902'!$L26/(0.25*(9-'[15]HAPR2902'!$F26)))/'[15]HAPR2902'!$A26</f>
        <v>0.0003949206349206349</v>
      </c>
      <c r="R25" s="7">
        <f>0.01*('[16]HMAY1302 '!$L26/(0.25*(9-'[16]HMAY1302 '!$F26)))/'[16]HMAY1302 '!$A26</f>
        <v>0.0026154074074074074</v>
      </c>
      <c r="S25" s="7">
        <f>0.01*('[17]HMAY2702'!$L26/(0.25*(9-'[17]HMAY2702'!$F26)))/'[17]HMAY2702'!$A26</f>
        <v>0.00046999999999999993</v>
      </c>
      <c r="T25" s="7">
        <f>0.01*('[18]HJUN1002'!$L26/(0.25*(9-'[18]HJUN1002'!$F26)))/'[18]HJUN1002'!$A26</f>
        <v>0.004834871794871794</v>
      </c>
      <c r="U25" s="7">
        <f>0.01*('[19]HJUN2402'!$L26/(0.25*(9-'[19]HJUN2402'!$F26)))/'[19]HJUN2402'!$A26</f>
        <v>0.0003045925925925926</v>
      </c>
      <c r="V25" s="7">
        <f>0.01*('[20]HJUL802'!$L26/(0.25*(9-'[20]HJUL802'!$F26)))/'[20]HJUL802'!$A26</f>
        <v>0.0008107936507936507</v>
      </c>
      <c r="W25" s="7">
        <f>0.01*('[21]HJUL2202'!$L26/(0.25*(9-'[21]HJUL2202'!$F26)))/'[21]HJUL2202'!$A26</f>
        <v>0.0012565079365079365</v>
      </c>
      <c r="X25" s="7">
        <f>0.01*('[22] HAUG0502'!$L26/(0.25*(9-'[22] HAUG0502'!$F26)))/'[22] HAUG0502'!$A26</f>
        <v>0.0014553846153846153</v>
      </c>
      <c r="Y25" s="7">
        <f>0.01*('[23]HAUG1902'!$L26/(0.25*(9-'[23]HAUG1902'!$F26)))/'[23]HAUG1902'!$A26</f>
        <v>0.0017887581699346402</v>
      </c>
      <c r="Z25" s="7">
        <f>0.01*('[24]HSEP0202'!$L26/(0.25*(9-'[24]HSEP0202'!$F26)))/'[24]HSEP0202'!$A26</f>
        <v>9.470085470085471E-05</v>
      </c>
      <c r="AA25" s="7">
        <f>0.01*('[25]HSEP1602'!$L26/(0.25*(9-'[25]HSEP1602'!$F26)))/'[25]HSEP1602'!$A26</f>
        <v>0.001720683760683761</v>
      </c>
      <c r="AB25" s="7">
        <f>0.01*('[26]H30SEP02'!$L26/(0.25*(9-'[26]H30SEP02'!$F26)))/'[26]H30SEP02'!$A26</f>
        <v>0.0027631746031746033</v>
      </c>
    </row>
    <row r="26" spans="2:28" ht="12">
      <c r="B26" s="5" t="s">
        <v>16</v>
      </c>
      <c r="C26" s="7">
        <f>0.01*('[1]HOCT1501'!$L27/(0.25*(9-'[1]HOCT1501'!$F27)))/'[1]HOCT1501'!$A27</f>
        <v>0.0028857142857142857</v>
      </c>
      <c r="D26" s="7">
        <f>0.01*('[2]HOCT2901  '!$L27/(0.25*(9-'[2]HOCT2901  '!$F27)))/'[2]HOCT2901  '!$A27</f>
        <v>0.0020644444444444447</v>
      </c>
      <c r="E26" s="7">
        <f>0.01*('[3]HNOV1201  )'!$L27/(0.25*(9-'[3]HNOV1201  )'!$F27)))/'[3]HNOV1201  )'!$A27</f>
        <v>0.0023231746031746035</v>
      </c>
      <c r="F26" s="7">
        <f>0.01*('[4]HNOV2601 '!$L27/(0.25*(9-'[4]HNOV2601 '!$F27)))/'[4]HNOV2601 '!$A27</f>
        <v>0.0049623703703703705</v>
      </c>
      <c r="G26" s="7">
        <f>0.01*('[5]HDEC1001'!$L27/(0.25*(9-'[5]HDEC1001'!$F27)))/'[5]HDEC1001'!$A27</f>
        <v>0.004041709401709401</v>
      </c>
      <c r="H26" s="7">
        <f>0.01*('[6]HDEC2401'!$L27/(0.25*(9-'[6]HDEC2401'!$F27)))/'[6]HDEC2401'!$A27</f>
        <v>0.007024444444444444</v>
      </c>
      <c r="I26" s="7">
        <f>0.01*('[7]HJAN0902'!$L27/(0.25*(9-'[7]HJAN0902'!$F27)))/'[7]HJAN0902'!$A27</f>
        <v>0.006972380952380952</v>
      </c>
      <c r="J26" s="7">
        <f>0.01*('[8]HJAN2102 '!$L27/(0.25*(9-'[8]HJAN2102 '!$F27)))/'[8]HJAN2102 '!$A27</f>
        <v>0.004641851851851852</v>
      </c>
      <c r="K26" s="7">
        <f>0.01*('[9]HFEB0402'!$L27/(0.25*(9-'[9]HFEB0402'!$F27)))/'[9]HFEB0402'!$A27</f>
        <v>0.016424592592592595</v>
      </c>
      <c r="L26" s="7">
        <f>0.01*('[10]HFEB1802'!$L27/(0.25*(9-'[10]HFEB1802'!$F27)))/'[10]HFEB1802'!$A27</f>
        <v>0.004941269841269841</v>
      </c>
      <c r="M26" s="7">
        <f>0.01*('[11]HMAR0402  '!$L27/(0.25*(9-'[11]HMAR0402  '!$F27)))/'[11]HMAR0402  '!$A27</f>
        <v>0.003836444444444445</v>
      </c>
      <c r="N26" s="7">
        <f>0.01*('[12]HMAR1802'!$L27/(0.25*(9-'[12]HMAR1802'!$F27)))/'[12]HMAR1802'!$A27</f>
        <v>0.006242370370370371</v>
      </c>
      <c r="O26" s="7">
        <f>0.01*('[13]HAPR0102'!$L27/(0.25*(9-'[13]HAPR0102'!$F27)))/'[13]HAPR0102'!$A27</f>
        <v>0.0020536752136752134</v>
      </c>
      <c r="P26" s="7">
        <f>0.01*('[14]HAPR1502  '!$L27/(0.25*(9-'[14]HAPR1502  '!$F27)))/'[14]HAPR1502  '!$A27</f>
        <v>0.0005504273504273505</v>
      </c>
      <c r="Q26" s="7">
        <f>0.01*('[15]HAPR2902'!$L27/(0.25*(9-'[15]HAPR2902'!$F27)))/'[15]HAPR2902'!$A27</f>
        <v>0.005353504273504274</v>
      </c>
      <c r="R26" s="7">
        <f>0.01*('[16]HMAY1302 '!$L27/(0.25*(9-'[16]HMAY1302 '!$F27)))/'[16]HMAY1302 '!$A27</f>
        <v>0.005098666666666666</v>
      </c>
      <c r="S26" s="7">
        <f>0.01*('[17]HMAY2702'!$L27/(0.25*(9-'[17]HMAY2702'!$F27)))/'[17]HMAY2702'!$A27</f>
        <v>0.003227692307692308</v>
      </c>
      <c r="T26" s="7">
        <f>0.01*('[18]HJUN1002'!$L27/(0.25*(9-'[18]HJUN1002'!$F27)))/'[18]HJUN1002'!$A27</f>
        <v>0.0012073015873015874</v>
      </c>
      <c r="U26" s="7">
        <f>0.01*('[19]HJUN2402'!$L27/(0.25*(9-'[19]HJUN2402'!$F27)))/'[19]HJUN2402'!$A27</f>
        <v>0.003949333333333334</v>
      </c>
      <c r="V26" s="7">
        <f>0.01*('[20]HJUL802'!$L27/(0.25*(9-'[20]HJUL802'!$F27)))/'[20]HJUL802'!$A27</f>
        <v>0.00018051282051282055</v>
      </c>
      <c r="W26" s="7">
        <f>0.01*('[21]HJUL2202'!$L27/(0.25*(9-'[21]HJUL2202'!$F27)))/'[21]HJUL2202'!$A27</f>
        <v>0.010541587301587302</v>
      </c>
      <c r="X26" s="7">
        <f>0.01*('[22] HAUG0502'!$L27/(0.25*(9-'[22] HAUG0502'!$F27)))/'[22] HAUG0502'!$A27</f>
        <v>0.011584126984126987</v>
      </c>
      <c r="Y26" s="7">
        <f>0.01*('[23]HAUG1902'!$L27/(0.25*(9-'[23]HAUG1902'!$F27)))/'[23]HAUG1902'!$A27</f>
        <v>0.005549333333333333</v>
      </c>
      <c r="Z26" s="7">
        <f>0.01*('[24]HSEP0202'!$L27/(0.25*(9-'[24]HSEP0202'!$F27)))/'[24]HSEP0202'!$A27</f>
        <v>0.0022761904761904764</v>
      </c>
      <c r="AA26" s="7">
        <f>0.01*('[25]HSEP1602'!$L27/(0.25*(9-'[25]HSEP1602'!$F27)))/'[25]HSEP1602'!$A27</f>
        <v>0.005916444444444445</v>
      </c>
      <c r="AB26" s="7">
        <f>0.01*('[26]H30SEP02'!$L27/(0.25*(9-'[26]H30SEP02'!$F27)))/'[26]H30SEP02'!$A27</f>
        <v>0.0014662962962962963</v>
      </c>
    </row>
    <row r="27" spans="2:28" ht="12">
      <c r="B27" s="5" t="s">
        <v>17</v>
      </c>
      <c r="C27" s="7">
        <f>0.01*('[1]HOCT1501'!$L28/(0.25*(9-'[1]HOCT1501'!$F28)))/'[1]HOCT1501'!$A28</f>
        <v>0.004753015873015873</v>
      </c>
      <c r="D27" s="7">
        <f>0.01*('[2]HOCT2901  '!$L28/(0.25*(9-'[2]HOCT2901  '!$F28)))/'[2]HOCT2901  '!$A28</f>
        <v>0.00027206349206349207</v>
      </c>
      <c r="E27" s="7">
        <f>0.01*('[3]HNOV1201  )'!$L28/(0.25*(9-'[3]HNOV1201  )'!$F28)))/'[3]HNOV1201  )'!$A28</f>
        <v>0.003949206349206349</v>
      </c>
      <c r="F27" s="7">
        <f>0.01*('[4]HNOV2601 '!$L28/(0.25*(9-'[4]HNOV2601 '!$F28)))/'[4]HNOV2601 '!$A28</f>
        <v>0.007679703703703704</v>
      </c>
      <c r="G27" s="7">
        <f>0.01*('[5]HDEC1001'!$L28/(0.25*(9-'[5]HDEC1001'!$F28)))/'[5]HDEC1001'!$A28</f>
        <v>0.0008331623931623932</v>
      </c>
      <c r="H27" s="7">
        <f>0.01*('[6]HDEC2401'!$L28/(0.25*(9-'[6]HDEC2401'!$F28)))/'[6]HDEC2401'!$A28</f>
        <v>0.0012863888888888888</v>
      </c>
      <c r="I27" s="7">
        <f>0.01*('[7]HJAN0902'!$L28/(0.25*(9-'[7]HJAN0902'!$F28)))/'[7]HJAN0902'!$A28</f>
        <v>0.0008707936507936508</v>
      </c>
      <c r="J27" s="7">
        <f>0.01*('[8]HJAN2102 '!$L28/(0.25*(9-'[8]HJAN2102 '!$F28)))/'[8]HJAN2102 '!$A28</f>
        <v>0.0006948148148148148</v>
      </c>
      <c r="K27" s="7">
        <f>0.01*('[9]HFEB0402'!$L28/(0.25*(9-'[9]HFEB0402'!$F28)))/'[9]HFEB0402'!$A28</f>
        <v>0.0007238518518518518</v>
      </c>
      <c r="L27" s="7">
        <f>0.01*('[10]HFEB1802'!$L28/(0.25*(9-'[10]HFEB1802'!$F28)))/'[10]HFEB1802'!$A28</f>
        <v>0.0005536507936507937</v>
      </c>
      <c r="M27" s="7">
        <f>0.01*('[11]HMAR0402  '!$L28/(0.25*(9-'[11]HMAR0402  '!$F28)))/'[11]HMAR0402  '!$A28</f>
        <v>0.00037422222222222213</v>
      </c>
      <c r="N27" s="7">
        <f>0.01*('[12]HMAR1802'!$L28/(0.25*(9-'[12]HMAR1802'!$F28)))/'[12]HMAR1802'!$A28</f>
        <v>8.207407407407408E-05</v>
      </c>
      <c r="O27" s="7">
        <f>0.01*('[13]HAPR0102'!$L28/(0.25*(9-'[13]HAPR0102'!$F28)))/'[13]HAPR0102'!$A28</f>
        <v>0.0004885470085470086</v>
      </c>
      <c r="P27" s="7">
        <f>0.01*('[14]HAPR1502  '!$L28/(0.25*(9-'[14]HAPR1502  '!$F28)))/'[14]HAPR1502  '!$A28</f>
        <v>0.0002085470085470085</v>
      </c>
      <c r="Q27" s="7">
        <f>0.01*('[15]HAPR2902'!$L28/(0.25*(9-'[15]HAPR2902'!$F28)))/'[15]HAPR2902'!$A28</f>
        <v>0.00033435897435897435</v>
      </c>
      <c r="R27" s="7">
        <f>0.01*('[16]HMAY1302 '!$L28/(0.25*(9-'[16]HMAY1302 '!$F28)))/'[16]HMAY1302 '!$A28</f>
        <v>0.0015896296296296296</v>
      </c>
      <c r="S27" s="7">
        <f>0.01*('[17]HMAY2702'!$L28/(0.25*(9-'[17]HMAY2702'!$F28)))/'[17]HMAY2702'!$A28</f>
        <v>0.001810940170940171</v>
      </c>
      <c r="T27" s="7">
        <f>0.01*('[18]HJUN1002'!$L28/(0.25*(9-'[18]HJUN1002'!$F28)))/'[18]HJUN1002'!$A28</f>
        <v>0.000366984126984127</v>
      </c>
      <c r="U27" s="7">
        <f>0.01*('[19]HJUN2402'!$L28/(0.25*(9-'[19]HJUN2402'!$F28)))/'[19]HJUN2402'!$A28</f>
        <v>0.004685333333333333</v>
      </c>
      <c r="V27" s="7">
        <f>0.01*('[20]HJUL802'!$L28/(0.25*(9-'[20]HJUL802'!$F28)))/'[20]HJUL802'!$A28</f>
        <v>0.003149743589743589</v>
      </c>
      <c r="W27" s="7">
        <f>0.01*('[21]HJUL2202'!$L28/(0.25*(9-'[21]HJUL2202'!$F28)))/'[21]HJUL2202'!$A28</f>
        <v>0.0009374603174603175</v>
      </c>
      <c r="X27" s="7">
        <f>0.01*('[22] HAUG0502'!$L28/(0.25*(9-'[22] HAUG0502'!$F28)))/'[22] HAUG0502'!$A28</f>
        <v>0.0001977777777777778</v>
      </c>
      <c r="Y27" s="7">
        <f>0.01*('[23]HAUG1902'!$L28/(0.25*(9-'[23]HAUG1902'!$F28)))/'[23]HAUG1902'!$A28</f>
        <v>0.002641777777777778</v>
      </c>
      <c r="Z27" s="7">
        <f>0.01*('[24]HSEP0202'!$L28/(0.25*(9-'[24]HSEP0202'!$F28)))/'[24]HSEP0202'!$A28</f>
        <v>0.001158095238095238</v>
      </c>
      <c r="AA27" s="7">
        <f>0.01*('[25]HSEP1602'!$L28/(0.25*(9-'[25]HSEP1602'!$F28)))/'[25]HSEP1602'!$A28</f>
        <v>4.562962962962963E-05</v>
      </c>
      <c r="AB27" s="7">
        <f>0.01*('[26]H30SEP02'!$L28/(0.25*(9-'[26]H30SEP02'!$F28)))/'[26]H30SEP02'!$A28</f>
        <v>0.0018970370370370371</v>
      </c>
    </row>
    <row r="28" spans="2:28" ht="12">
      <c r="B28" s="5" t="s">
        <v>18</v>
      </c>
      <c r="C28" s="7">
        <f>0.01*('[1]HOCT1501'!$L29/(0.25*(9-'[1]HOCT1501'!$F29)))/'[1]HOCT1501'!$A29</f>
        <v>0.0026492063492063495</v>
      </c>
      <c r="D28" s="7">
        <f>0.01*('[2]HOCT2901  '!$L29/(0.25*(9-'[2]HOCT2901  '!$F29)))/'[2]HOCT2901  '!$A29</f>
        <v>0.0005346031746031746</v>
      </c>
      <c r="E28" s="7">
        <f>0.01*('[3]HNOV1201  )'!$L29/(0.25*(9-'[3]HNOV1201  )'!$F29)))/'[3]HNOV1201  )'!$A29</f>
        <v>0.00037936507936507934</v>
      </c>
      <c r="F28" s="7">
        <f>0.01*('[4]HNOV2601 '!$L29/(0.25*(9-'[4]HNOV2601 '!$F29)))/'[4]HNOV2601 '!$A29</f>
        <v>0.003504444444444445</v>
      </c>
      <c r="G28" s="7">
        <f>0.01*('[5]HDEC1001'!$L29/(0.25*(9-'[5]HDEC1001'!$F29)))/'[5]HDEC1001'!$A29</f>
        <v>0.0003526984126984127</v>
      </c>
      <c r="H28" s="7">
        <f>0.01*('[6]HDEC2401'!$L29/(0.25*(9-'[6]HDEC2401'!$F29)))/'[6]HDEC2401'!$A29</f>
        <v>0.0009101587301587301</v>
      </c>
      <c r="I28" s="7">
        <f>0.01*('[7]HJAN0902'!$L29/(0.25*(9-'[7]HJAN0902'!$F29)))/'[7]HJAN0902'!$A29</f>
        <v>0.0001</v>
      </c>
      <c r="J28" s="7">
        <f>0.01*('[8]HJAN2102 '!$L29/(0.25*(9-'[8]HJAN2102 '!$F29)))/'[8]HJAN2102 '!$A29</f>
        <v>0.0005481481481481482</v>
      </c>
      <c r="K28" s="7">
        <f>0.01*('[9]HFEB0402'!$L29/(0.25*(9-'[9]HFEB0402'!$F29)))/'[9]HFEB0402'!$A29</f>
        <v>0.0024003174603174603</v>
      </c>
      <c r="L28" s="7">
        <f>0.01*('[10]HFEB1802'!$L29/(0.25*(9-'[10]HFEB1802'!$F29)))/'[10]HFEB1802'!$A29</f>
        <v>0.002426666666666667</v>
      </c>
      <c r="M28" s="7">
        <f>0.01*('[11]HMAR0402  '!$L29/(0.25*(9-'[11]HMAR0402  '!$F29)))/'[11]HMAR0402  '!$A29</f>
        <v>0.0035626666666666662</v>
      </c>
      <c r="N28" s="7">
        <f>0.01*('[12]HMAR1802'!$L29/(0.25*(9-'[12]HMAR1802'!$F29)))/'[12]HMAR1802'!$A29</f>
        <v>0.0004977777777777779</v>
      </c>
      <c r="O28" s="7">
        <f>0.01*('[13]HAPR0102'!$L29/(0.25*(9-'[13]HAPR0102'!$F29)))/'[13]HAPR0102'!$A29</f>
        <v>0.0012911111111111111</v>
      </c>
      <c r="P28" s="7">
        <f>0.01*('[14]HAPR1502  '!$L29/(0.25*(9-'[14]HAPR1502  '!$F29)))/'[14]HAPR1502  '!$A29</f>
        <v>0.0012413675213675214</v>
      </c>
      <c r="Q28" s="7">
        <f>0.01*('[15]HAPR2902'!$L29/(0.25*(9-'[15]HAPR2902'!$F29)))/'[15]HAPR2902'!$A29</f>
        <v>0.0005101587301587302</v>
      </c>
      <c r="R28" s="7">
        <f>0.01*('[16]HMAY1302 '!$L29/(0.25*(9-'[16]HMAY1302 '!$F29)))/'[16]HMAY1302 '!$A29</f>
        <v>0.0014511111111111111</v>
      </c>
      <c r="S28" s="7">
        <f>0.01*('[17]HMAY2702'!$L29/(0.25*(9-'[17]HMAY2702'!$F29)))/'[17]HMAY2702'!$A29</f>
        <v>0.005247301587301587</v>
      </c>
      <c r="T28" s="7">
        <f>0.01*('[18]HJUN1002'!$L29/(0.25*(9-'[18]HJUN1002'!$F29)))/'[18]HJUN1002'!$A29</f>
        <v>0.004615</v>
      </c>
      <c r="U28" s="7">
        <f>0.01*('[19]HJUN2402'!$L29/(0.25*(9-'[19]HJUN2402'!$F29)))/'[19]HJUN2402'!$A29</f>
        <v>0.004726518518518519</v>
      </c>
      <c r="V28" s="7">
        <f>0.01*('[20]HJUL802'!$L29/(0.25*(9-'[20]HJUL802'!$F29)))/'[20]HJUL802'!$A29</f>
        <v>0.00044136752136752133</v>
      </c>
      <c r="W28" s="7">
        <f>0.01*('[21]HJUL2202'!$L29/(0.25*(9-'[21]HJUL2202'!$F29)))/'[21]HJUL2202'!$A29</f>
        <v>0.0015701587301587302</v>
      </c>
      <c r="X28" s="7">
        <f>0.01*('[22] HAUG0502'!$L29/(0.25*(9-'[22] HAUG0502'!$F29)))/'[22] HAUG0502'!$A29</f>
        <v>0.00015809523809523807</v>
      </c>
      <c r="Y28" s="7">
        <f>0.01*('[23]HAUG1902'!$L29/(0.25*(9-'[23]HAUG1902'!$F29)))/'[23]HAUG1902'!$A29</f>
        <v>0.0005057142857142857</v>
      </c>
      <c r="Z28" s="7">
        <f>0.01*('[24]HSEP0202'!$L29/(0.25*(9-'[24]HSEP0202'!$F29)))/'[24]HSEP0202'!$A29</f>
        <v>0.00034666666666666667</v>
      </c>
      <c r="AA28" s="7">
        <f>0.01*('[25]HSEP1602'!$L29/(0.25*(9-'[25]HSEP1602'!$F29)))/'[25]HSEP1602'!$A29</f>
        <v>0.0024814814814814816</v>
      </c>
      <c r="AB28" s="7">
        <f>0.01*('[26]H30SEP02'!$L29/(0.25*(9-'[26]H30SEP02'!$F29)))/'[26]H30SEP02'!$A29</f>
        <v>0.002099145299145299</v>
      </c>
    </row>
    <row r="29" spans="2:28" ht="12">
      <c r="B29" s="5" t="s">
        <v>19</v>
      </c>
      <c r="C29" s="7">
        <f>0.01*('[1]HOCT1501'!$L30/(0.25*(9-'[1]HOCT1501'!$F30)))/'[1]HOCT1501'!$A30</f>
        <v>0.0013022222222222224</v>
      </c>
      <c r="D29" s="7">
        <f>0.01*('[2]HOCT2901  '!$L30/(0.25*(9-'[2]HOCT2901  '!$F30)))/'[2]HOCT2901  '!$A30</f>
        <v>0.00019333333333333333</v>
      </c>
      <c r="E29" s="7">
        <f>0.01*('[3]HNOV1201  )'!$L30/(0.25*(9-'[3]HNOV1201  )'!$F30)))/'[3]HNOV1201  )'!$A30</f>
        <v>0.0010288888888888889</v>
      </c>
      <c r="F29" s="7">
        <f>0.01*('[4]HNOV2601 '!$L30/(0.25*(9-'[4]HNOV2601 '!$F30)))/'[4]HNOV2601 '!$A30</f>
        <v>0.0019685714285714285</v>
      </c>
      <c r="G29" s="7">
        <f>0.01*('[5]HDEC1001'!$L30/(0.25*(9-'[5]HDEC1001'!$F30)))/'[5]HDEC1001'!$A30</f>
        <v>0.001877777777777778</v>
      </c>
      <c r="H29" s="7">
        <f>0.01*('[6]HDEC2401'!$L30/(0.25*(9-'[6]HDEC2401'!$F30)))/'[6]HDEC2401'!$A30</f>
        <v>0.0014853968253968257</v>
      </c>
      <c r="I29" s="7">
        <f>0.01*('[7]HJAN0902'!$L30/(0.25*(9-'[7]HJAN0902'!$F30)))/'[7]HJAN0902'!$A30</f>
        <v>0.0005225</v>
      </c>
      <c r="J29" s="7">
        <f>0.01*('[8]HJAN2102 '!$L30/(0.25*(9-'[8]HJAN2102 '!$F30)))/'[8]HJAN2102 '!$A30</f>
        <v>0.0007618518518518518</v>
      </c>
      <c r="K29" s="7">
        <f>0.01*('[9]HFEB0402'!$L30/(0.25*(9-'[9]HFEB0402'!$F30)))/'[9]HFEB0402'!$A30</f>
        <v>0.0057193650793650784</v>
      </c>
      <c r="L29" s="7">
        <f>0.01*('[10]HFEB1802'!$L30/(0.25*(9-'[10]HFEB1802'!$F30)))/'[10]HFEB1802'!$A30</f>
        <v>0.0019673015873015874</v>
      </c>
      <c r="M29" s="7">
        <f>0.01*('[11]HMAR0402  '!$L30/(0.25*(9-'[11]HMAR0402  '!$F30)))/'[11]HMAR0402  '!$A30</f>
        <v>0.0021623703703703705</v>
      </c>
      <c r="N29" s="7">
        <f>0.01*('[12]HMAR1802'!$L30/(0.25*(9-'[12]HMAR1802'!$F30)))/'[12]HMAR1802'!$A30</f>
        <v>0.0006797222222222223</v>
      </c>
      <c r="O29" s="7">
        <f>0.01*('[13]HAPR0102'!$L30/(0.25*(9-'[13]HAPR0102'!$F30)))/'[13]HAPR0102'!$A30</f>
        <v>0.00424074074074074</v>
      </c>
      <c r="P29" s="7">
        <f>0.01*('[14]HAPR1502  '!$L30/(0.25*(9-'[14]HAPR1502  '!$F30)))/'[14]HAPR1502  '!$A30</f>
        <v>0.00028376068376068374</v>
      </c>
      <c r="Q29" s="7">
        <f>0.01*('[15]HAPR2902'!$L30/(0.25*(9-'[15]HAPR2902'!$F30)))/'[15]HAPR2902'!$A30</f>
        <v>0.0010434920634920636</v>
      </c>
      <c r="R29" s="7">
        <f>0.01*('[16]HMAY1302 '!$L30/(0.25*(9-'[16]HMAY1302 '!$F30)))/'[16]HMAY1302 '!$A30</f>
        <v>0.004682222222222222</v>
      </c>
      <c r="S29" s="7">
        <f>0.01*('[17]HMAY2702'!$L30/(0.25*(9-'[17]HMAY2702'!$F30)))/'[17]HMAY2702'!$A30</f>
        <v>0.00397936507936508</v>
      </c>
      <c r="T29" s="7">
        <f>0.01*('[18]HJUN1002'!$L30/(0.25*(9-'[18]HJUN1002'!$F30)))/'[18]HJUN1002'!$A30</f>
        <v>0.0029301587301587303</v>
      </c>
      <c r="U29" s="7">
        <f>0.01*('[19]HJUN2402'!$L30/(0.25*(9-'[19]HJUN2402'!$F30)))/'[19]HJUN2402'!$A30</f>
        <v>0.0010459259259259258</v>
      </c>
      <c r="V29" s="7">
        <f>0.01*('[20]HJUL802'!$L30/(0.25*(9-'[20]HJUL802'!$F30)))/'[20]HJUL802'!$A30</f>
        <v>0.0019230769230769232</v>
      </c>
      <c r="W29" s="7">
        <f>0.01*('[21]HJUL2202'!$L30/(0.25*(9-'[21]HJUL2202'!$F30)))/'[21]HJUL2202'!$A30</f>
        <v>0.004275555555555556</v>
      </c>
      <c r="X29" s="7">
        <f>0.01*('[22] HAUG0502'!$L30/(0.25*(9-'[22] HAUG0502'!$F30)))/'[22] HAUG0502'!$A30</f>
        <v>0.0007565079365079365</v>
      </c>
      <c r="Y29" s="7">
        <f>0.01*('[23]HAUG1902'!$L30/(0.25*(9-'[23]HAUG1902'!$F30)))/'[23]HAUG1902'!$A30</f>
        <v>0.0033695238095238097</v>
      </c>
      <c r="Z29" s="7">
        <f>0.01*('[24]HSEP0202'!$L30/(0.25*(9-'[24]HSEP0202'!$F30)))/'[24]HSEP0202'!$A30</f>
        <v>0.0014761904761904764</v>
      </c>
      <c r="AA29" s="7">
        <f>0.01*('[25]HSEP1602'!$L30/(0.25*(9-'[25]HSEP1602'!$F30)))/'[25]HSEP1602'!$A30</f>
        <v>0.001509037037037037</v>
      </c>
      <c r="AB29" s="7">
        <f>0.01*('[26]H30SEP02'!$L30/(0.25*(9-'[26]H30SEP02'!$F30)))/'[26]H30SEP02'!$A30</f>
        <v>0.0015100854700854699</v>
      </c>
    </row>
    <row r="31" spans="2:29" s="2" customFormat="1" ht="12">
      <c r="B31" s="4" t="s">
        <v>1</v>
      </c>
      <c r="C31" s="3">
        <f>LEAFDATA0102!C31</f>
        <v>37179</v>
      </c>
      <c r="D31" s="3">
        <f>LEAFDATA0102!D31</f>
        <v>37193</v>
      </c>
      <c r="E31" s="3">
        <f>LEAFDATA0102!E31</f>
        <v>37207</v>
      </c>
      <c r="F31" s="3">
        <f>LEAFDATA0102!F31</f>
        <v>37221</v>
      </c>
      <c r="G31" s="3">
        <f>LEAFDATA0102!G31</f>
        <v>37235</v>
      </c>
      <c r="H31" s="3">
        <f>LEAFDATA0102!H31</f>
        <v>37249</v>
      </c>
      <c r="I31" s="3">
        <f>LEAFDATA0102!I31</f>
        <v>37265</v>
      </c>
      <c r="J31" s="3">
        <f>LEAFDATA0102!J31</f>
        <v>37277</v>
      </c>
      <c r="K31" s="3">
        <f>LEAFDATA0102!K31</f>
        <v>37291</v>
      </c>
      <c r="L31" s="3">
        <f>LEAFDATA0102!L31</f>
        <v>37305</v>
      </c>
      <c r="M31" s="3">
        <f>LEAFDATA0102!M31</f>
        <v>37319</v>
      </c>
      <c r="N31" s="3">
        <f>LEAFDATA0102!N31</f>
        <v>37333</v>
      </c>
      <c r="O31" s="3">
        <f>LEAFDATA0102!O31</f>
        <v>37347</v>
      </c>
      <c r="P31" s="3">
        <f>LEAFDATA0102!P31</f>
        <v>37361</v>
      </c>
      <c r="Q31" s="3">
        <f>LEAFDATA0102!Q31</f>
        <v>37375</v>
      </c>
      <c r="R31" s="3">
        <f>LEAFDATA0102!R31</f>
        <v>37389</v>
      </c>
      <c r="S31" s="3">
        <f>LEAFDATA0102!S31</f>
        <v>37403</v>
      </c>
      <c r="T31" s="3">
        <f>LEAFDATA0102!T31</f>
        <v>37417</v>
      </c>
      <c r="U31" s="3">
        <f>LEAFDATA0102!U31</f>
        <v>37431</v>
      </c>
      <c r="V31" s="3">
        <f>LEAFDATA0102!V31</f>
        <v>37445</v>
      </c>
      <c r="W31" s="3">
        <f>LEAFDATA0102!W31</f>
        <v>37459</v>
      </c>
      <c r="X31" s="3">
        <f>LEAFDATA0102!X31</f>
        <v>37473</v>
      </c>
      <c r="Y31" s="3">
        <f>LEAFDATA0102!Y31</f>
        <v>37487</v>
      </c>
      <c r="Z31" s="3">
        <f>LEAFDATA0102!Z31</f>
        <v>37501</v>
      </c>
      <c r="AA31" s="3">
        <f>LEAFDATA0102!AA31</f>
        <v>37515</v>
      </c>
      <c r="AB31" s="3">
        <f>LEAFDATA0102!AB31</f>
        <v>37529</v>
      </c>
      <c r="AC31" s="11"/>
    </row>
    <row r="32" spans="2:28" ht="12">
      <c r="B32" s="5" t="s">
        <v>21</v>
      </c>
      <c r="C32" s="7">
        <f aca="true" t="shared" si="0" ref="C32:L32">AVERAGE(C12:C17)</f>
        <v>0.0013702231718898384</v>
      </c>
      <c r="D32" s="7">
        <f t="shared" si="0"/>
        <v>0.001796630036630037</v>
      </c>
      <c r="E32" s="7">
        <f t="shared" si="0"/>
        <v>0.0027816005291005294</v>
      </c>
      <c r="F32" s="7">
        <f t="shared" si="0"/>
        <v>0.0036449387125220465</v>
      </c>
      <c r="G32" s="7">
        <f t="shared" si="0"/>
        <v>0.0027423977873977877</v>
      </c>
      <c r="H32" s="7">
        <f t="shared" si="0"/>
        <v>0.003785870811287478</v>
      </c>
      <c r="I32" s="7">
        <f t="shared" si="0"/>
        <v>0.0018089171075837747</v>
      </c>
      <c r="J32" s="7">
        <f t="shared" si="0"/>
        <v>0.0012051661918328585</v>
      </c>
      <c r="K32" s="7">
        <f t="shared" si="0"/>
        <v>0.004865132275132275</v>
      </c>
      <c r="L32" s="7">
        <f t="shared" si="0"/>
        <v>0.0032504761904761903</v>
      </c>
      <c r="M32" s="7">
        <f aca="true" t="shared" si="1" ref="M32:V32">AVERAGE(M12:M17)</f>
        <v>0.0027405413105413105</v>
      </c>
      <c r="N32" s="7">
        <f t="shared" si="1"/>
        <v>0.0017207519784742007</v>
      </c>
      <c r="O32" s="7">
        <f t="shared" si="1"/>
        <v>0.0019708728308728313</v>
      </c>
      <c r="P32" s="7">
        <f t="shared" si="1"/>
        <v>0.0011680056022408964</v>
      </c>
      <c r="Q32" s="7">
        <f t="shared" si="1"/>
        <v>0.003691736535069868</v>
      </c>
      <c r="R32" s="7">
        <f t="shared" si="1"/>
        <v>0.004631503866503866</v>
      </c>
      <c r="S32" s="7">
        <f t="shared" si="1"/>
        <v>0.0031481763668430337</v>
      </c>
      <c r="T32" s="7">
        <f t="shared" si="1"/>
        <v>0.0031156895943562604</v>
      </c>
      <c r="U32" s="7">
        <f t="shared" si="1"/>
        <v>0.0009490617283950618</v>
      </c>
      <c r="V32" s="7">
        <f t="shared" si="1"/>
        <v>0.002720094966761633</v>
      </c>
      <c r="W32" s="7">
        <f aca="true" t="shared" si="2" ref="W32:AB32">AVERAGE(W12:W17)</f>
        <v>0.0037661904761904764</v>
      </c>
      <c r="X32" s="7">
        <f t="shared" si="2"/>
        <v>0.001063968253968254</v>
      </c>
      <c r="Y32" s="7">
        <f t="shared" si="2"/>
        <v>0.0010999365079365079</v>
      </c>
      <c r="Z32" s="7">
        <f t="shared" si="2"/>
        <v>0.0006265852665852666</v>
      </c>
      <c r="AA32" s="7">
        <f t="shared" si="2"/>
        <v>0.0013352267115600452</v>
      </c>
      <c r="AB32" s="7">
        <f t="shared" si="2"/>
        <v>0.002932717948717949</v>
      </c>
    </row>
    <row r="33" spans="2:28" ht="12">
      <c r="B33" s="5" t="s">
        <v>22</v>
      </c>
      <c r="C33" s="7">
        <f aca="true" t="shared" si="3" ref="C33:L33">AVERAGE(C18:C23)</f>
        <v>0.0023072446072446074</v>
      </c>
      <c r="D33" s="7">
        <f t="shared" si="3"/>
        <v>0.002166001322751323</v>
      </c>
      <c r="E33" s="7">
        <f t="shared" si="3"/>
        <v>0.004025387667887669</v>
      </c>
      <c r="F33" s="7">
        <f t="shared" si="3"/>
        <v>0.005131518518518519</v>
      </c>
      <c r="G33" s="7">
        <f t="shared" si="3"/>
        <v>0.0030456486568986568</v>
      </c>
      <c r="H33" s="7">
        <f t="shared" si="3"/>
        <v>0.003647063492063492</v>
      </c>
      <c r="I33" s="7">
        <f t="shared" si="3"/>
        <v>0.0029711219983719985</v>
      </c>
      <c r="J33" s="7">
        <f t="shared" si="3"/>
        <v>0.0025990162306828973</v>
      </c>
      <c r="K33" s="7">
        <f t="shared" si="3"/>
        <v>0.005458267195767197</v>
      </c>
      <c r="L33" s="7">
        <f t="shared" si="3"/>
        <v>0.002314021164021164</v>
      </c>
      <c r="M33" s="7">
        <f aca="true" t="shared" si="4" ref="M33:V33">AVERAGE(M18:M23)</f>
        <v>0.0024458130511463847</v>
      </c>
      <c r="N33" s="7">
        <f t="shared" si="4"/>
        <v>0.002110058641975309</v>
      </c>
      <c r="O33" s="7">
        <f t="shared" si="4"/>
        <v>0.0013603047315792415</v>
      </c>
      <c r="P33" s="7">
        <f t="shared" si="4"/>
        <v>0.0018743075905575904</v>
      </c>
      <c r="Q33" s="7">
        <f t="shared" si="4"/>
        <v>0.002047008547008547</v>
      </c>
      <c r="R33" s="7">
        <f t="shared" si="4"/>
        <v>0.00393262037037037</v>
      </c>
      <c r="S33" s="7">
        <f t="shared" si="4"/>
        <v>0.007264148351648352</v>
      </c>
      <c r="T33" s="7">
        <f t="shared" si="4"/>
        <v>0.0018149529236195904</v>
      </c>
      <c r="U33" s="7">
        <f t="shared" si="4"/>
        <v>0.0017379074074074074</v>
      </c>
      <c r="V33" s="7">
        <f t="shared" si="4"/>
        <v>0.0021384444444444446</v>
      </c>
      <c r="W33" s="7">
        <f aca="true" t="shared" si="5" ref="W33:AB33">AVERAGE(W18:W23)</f>
        <v>0.0036251851851851857</v>
      </c>
      <c r="X33" s="7">
        <f t="shared" si="5"/>
        <v>0.0016876923076923078</v>
      </c>
      <c r="Y33" s="7">
        <f t="shared" si="5"/>
        <v>0.0036944940346508976</v>
      </c>
      <c r="Z33" s="7">
        <f t="shared" si="5"/>
        <v>0.0037429838556505223</v>
      </c>
      <c r="AA33" s="7">
        <f t="shared" si="5"/>
        <v>0.002936491927825261</v>
      </c>
      <c r="AB33" s="7">
        <f t="shared" si="5"/>
        <v>0.007229578754578754</v>
      </c>
    </row>
    <row r="34" spans="2:38" ht="12">
      <c r="B34" s="5" t="s">
        <v>23</v>
      </c>
      <c r="C34" s="7">
        <f aca="true" t="shared" si="6" ref="C34:W34">AVERAGE(C24:C29)</f>
        <v>0.002158245828245828</v>
      </c>
      <c r="D34" s="7">
        <f t="shared" si="6"/>
        <v>0.0011306878306878306</v>
      </c>
      <c r="E34" s="7">
        <f t="shared" si="6"/>
        <v>0.001756113146113146</v>
      </c>
      <c r="F34" s="7">
        <f t="shared" si="6"/>
        <v>0.004533453262786596</v>
      </c>
      <c r="G34" s="7">
        <f t="shared" si="6"/>
        <v>0.0018195522995522997</v>
      </c>
      <c r="H34" s="7">
        <f t="shared" si="6"/>
        <v>0.0024856944444444445</v>
      </c>
      <c r="I34" s="7">
        <f t="shared" si="6"/>
        <v>0.0019599828042328044</v>
      </c>
      <c r="J34" s="7">
        <f t="shared" si="6"/>
        <v>0.001237811447811448</v>
      </c>
      <c r="K34" s="7">
        <f t="shared" si="6"/>
        <v>0.004860879188712522</v>
      </c>
      <c r="L34" s="7">
        <f t="shared" si="6"/>
        <v>0.001933915343915344</v>
      </c>
      <c r="M34" s="7">
        <f t="shared" si="6"/>
        <v>0.002168137566137566</v>
      </c>
      <c r="N34" s="7">
        <f t="shared" si="6"/>
        <v>0.0016205934343434345</v>
      </c>
      <c r="O34" s="7">
        <f t="shared" si="6"/>
        <v>0.0016616422865442472</v>
      </c>
      <c r="P34" s="7">
        <f t="shared" si="6"/>
        <v>0.0007134907782276203</v>
      </c>
      <c r="Q34" s="7">
        <f t="shared" si="6"/>
        <v>0.001374035409035409</v>
      </c>
      <c r="R34" s="7">
        <f t="shared" si="6"/>
        <v>0.0028233950617283948</v>
      </c>
      <c r="S34" s="7">
        <f t="shared" si="6"/>
        <v>0.002876870845204179</v>
      </c>
      <c r="T34" s="7">
        <f t="shared" si="6"/>
        <v>0.0026332255460588794</v>
      </c>
      <c r="U34" s="7">
        <f t="shared" si="6"/>
        <v>0.0025198518518518517</v>
      </c>
      <c r="V34" s="7">
        <f t="shared" si="6"/>
        <v>0.0011846194546194543</v>
      </c>
      <c r="W34" s="7">
        <f t="shared" si="6"/>
        <v>0.003505995115995116</v>
      </c>
      <c r="X34" s="7">
        <f>AVERAGE(X24:X29)</f>
        <v>0.0025007122507122513</v>
      </c>
      <c r="Y34" s="7">
        <f>AVERAGE(Y24:Y29)</f>
        <v>0.002456493204689283</v>
      </c>
      <c r="Z34" s="7">
        <f>AVERAGE(Z24:Z29)</f>
        <v>0.0023161538461538463</v>
      </c>
      <c r="AA34" s="7">
        <f>AVERAGE(AA24:AA29)</f>
        <v>0.0027372497625830963</v>
      </c>
      <c r="AB34" s="7">
        <f>AVERAGE(AB24:AB29)</f>
        <v>0.0023095591445591447</v>
      </c>
      <c r="AL34" s="17"/>
    </row>
    <row r="35" spans="2:28" ht="12">
      <c r="B35" s="5" t="s">
        <v>24</v>
      </c>
      <c r="C35" s="7">
        <f>AVERAGE(C32:C34)</f>
        <v>0.001945237869126758</v>
      </c>
      <c r="D35" s="7">
        <f aca="true" t="shared" si="7" ref="D35:M35">AVERAGE(D12:D29)</f>
        <v>0.0016977730633563968</v>
      </c>
      <c r="E35" s="7">
        <f t="shared" si="7"/>
        <v>0.0028543671143671148</v>
      </c>
      <c r="F35" s="7">
        <f t="shared" si="7"/>
        <v>0.004436636831275721</v>
      </c>
      <c r="G35" s="7">
        <f t="shared" si="7"/>
        <v>0.002535866247949581</v>
      </c>
      <c r="H35" s="7">
        <f t="shared" si="7"/>
        <v>0.0033062095825984717</v>
      </c>
      <c r="I35" s="7">
        <f t="shared" si="7"/>
        <v>0.0022466739700628593</v>
      </c>
      <c r="J35" s="7">
        <f t="shared" si="7"/>
        <v>0.0016806646234424011</v>
      </c>
      <c r="K35" s="7">
        <f t="shared" si="7"/>
        <v>0.005061426219870664</v>
      </c>
      <c r="L35" s="7">
        <f t="shared" si="7"/>
        <v>0.0024994708994708994</v>
      </c>
      <c r="M35" s="7">
        <f t="shared" si="7"/>
        <v>0.002451497309275087</v>
      </c>
      <c r="N35" s="7">
        <f aca="true" t="shared" si="8" ref="N35:W35">AVERAGE(N12:N29)</f>
        <v>0.0018171346849309815</v>
      </c>
      <c r="O35" s="7">
        <f t="shared" si="8"/>
        <v>0.0016642732829987735</v>
      </c>
      <c r="P35" s="7">
        <f t="shared" si="8"/>
        <v>0.0012519346570087028</v>
      </c>
      <c r="Q35" s="7">
        <f t="shared" si="8"/>
        <v>0.002370926830371275</v>
      </c>
      <c r="R35" s="7">
        <f t="shared" si="8"/>
        <v>0.0037958397662008776</v>
      </c>
      <c r="S35" s="7">
        <f t="shared" si="8"/>
        <v>0.004429731854565189</v>
      </c>
      <c r="T35" s="7">
        <f t="shared" si="8"/>
        <v>0.0025212893546782433</v>
      </c>
      <c r="U35" s="7">
        <f t="shared" si="8"/>
        <v>0.0017356069958847737</v>
      </c>
      <c r="V35" s="7">
        <f t="shared" si="8"/>
        <v>0.002014386288608511</v>
      </c>
      <c r="W35" s="7">
        <f t="shared" si="8"/>
        <v>0.003632456925790259</v>
      </c>
      <c r="X35" s="7">
        <f>AVERAGE(X32:X34)</f>
        <v>0.0017507909374576043</v>
      </c>
      <c r="Y35" s="7">
        <f>AVERAGE(Y12:Y29)</f>
        <v>0.0024169745824255623</v>
      </c>
      <c r="Z35" s="7">
        <f>AVERAGE(Z12:Z29)</f>
        <v>0.0022285743227965452</v>
      </c>
      <c r="AA35" s="7">
        <f>AVERAGE(AA12:AA29)</f>
        <v>0.0023363228006561348</v>
      </c>
      <c r="AB35" s="7">
        <f>AVERAGE(AB12:AB29)</f>
        <v>0.004157285282618616</v>
      </c>
    </row>
    <row r="37" spans="2:28" ht="12">
      <c r="B37" s="5" t="s">
        <v>25</v>
      </c>
      <c r="C37">
        <f aca="true" t="shared" si="9" ref="C37:L37">COUNT(C12:C17)</f>
        <v>6</v>
      </c>
      <c r="D37">
        <f t="shared" si="9"/>
        <v>6</v>
      </c>
      <c r="E37">
        <f t="shared" si="9"/>
        <v>6</v>
      </c>
      <c r="F37">
        <f t="shared" si="9"/>
        <v>6</v>
      </c>
      <c r="G37">
        <f t="shared" si="9"/>
        <v>6</v>
      </c>
      <c r="H37">
        <f t="shared" si="9"/>
        <v>6</v>
      </c>
      <c r="I37">
        <f t="shared" si="9"/>
        <v>6</v>
      </c>
      <c r="J37">
        <f t="shared" si="9"/>
        <v>6</v>
      </c>
      <c r="K37">
        <f t="shared" si="9"/>
        <v>6</v>
      </c>
      <c r="L37">
        <f t="shared" si="9"/>
        <v>6</v>
      </c>
      <c r="M37">
        <f aca="true" t="shared" si="10" ref="M37:V37">COUNT(M12:M17)</f>
        <v>6</v>
      </c>
      <c r="N37">
        <f t="shared" si="10"/>
        <v>6</v>
      </c>
      <c r="O37">
        <f t="shared" si="10"/>
        <v>6</v>
      </c>
      <c r="P37">
        <f t="shared" si="10"/>
        <v>6</v>
      </c>
      <c r="Q37">
        <f t="shared" si="10"/>
        <v>6</v>
      </c>
      <c r="R37">
        <f t="shared" si="10"/>
        <v>6</v>
      </c>
      <c r="S37">
        <f t="shared" si="10"/>
        <v>6</v>
      </c>
      <c r="T37">
        <f t="shared" si="10"/>
        <v>6</v>
      </c>
      <c r="U37">
        <f t="shared" si="10"/>
        <v>6</v>
      </c>
      <c r="V37">
        <f t="shared" si="10"/>
        <v>6</v>
      </c>
      <c r="W37">
        <f aca="true" t="shared" si="11" ref="W37:AB37">COUNT(W12:W17)</f>
        <v>6</v>
      </c>
      <c r="X37">
        <f t="shared" si="11"/>
        <v>6</v>
      </c>
      <c r="Y37">
        <f t="shared" si="11"/>
        <v>6</v>
      </c>
      <c r="Z37">
        <f t="shared" si="11"/>
        <v>6</v>
      </c>
      <c r="AA37">
        <f t="shared" si="11"/>
        <v>6</v>
      </c>
      <c r="AB37">
        <f t="shared" si="11"/>
        <v>6</v>
      </c>
    </row>
    <row r="38" spans="2:28" ht="12">
      <c r="B38" s="5" t="s">
        <v>26</v>
      </c>
      <c r="C38">
        <f aca="true" t="shared" si="12" ref="C38:L38">COUNT(C18:C23)</f>
        <v>6</v>
      </c>
      <c r="D38">
        <f t="shared" si="12"/>
        <v>6</v>
      </c>
      <c r="E38">
        <f t="shared" si="12"/>
        <v>6</v>
      </c>
      <c r="F38">
        <f t="shared" si="12"/>
        <v>6</v>
      </c>
      <c r="G38">
        <f t="shared" si="12"/>
        <v>6</v>
      </c>
      <c r="H38">
        <f t="shared" si="12"/>
        <v>6</v>
      </c>
      <c r="I38">
        <f t="shared" si="12"/>
        <v>6</v>
      </c>
      <c r="J38">
        <f t="shared" si="12"/>
        <v>6</v>
      </c>
      <c r="K38">
        <f t="shared" si="12"/>
        <v>6</v>
      </c>
      <c r="L38">
        <f t="shared" si="12"/>
        <v>6</v>
      </c>
      <c r="M38">
        <f aca="true" t="shared" si="13" ref="M38:V38">COUNT(M18:M23)</f>
        <v>6</v>
      </c>
      <c r="N38">
        <f t="shared" si="13"/>
        <v>6</v>
      </c>
      <c r="O38">
        <f t="shared" si="13"/>
        <v>6</v>
      </c>
      <c r="P38">
        <f t="shared" si="13"/>
        <v>6</v>
      </c>
      <c r="Q38">
        <f t="shared" si="13"/>
        <v>6</v>
      </c>
      <c r="R38">
        <f t="shared" si="13"/>
        <v>6</v>
      </c>
      <c r="S38">
        <f t="shared" si="13"/>
        <v>6</v>
      </c>
      <c r="T38">
        <f t="shared" si="13"/>
        <v>6</v>
      </c>
      <c r="U38">
        <f t="shared" si="13"/>
        <v>6</v>
      </c>
      <c r="V38">
        <f t="shared" si="13"/>
        <v>6</v>
      </c>
      <c r="W38">
        <f aca="true" t="shared" si="14" ref="W38:AB38">COUNT(W18:W23)</f>
        <v>6</v>
      </c>
      <c r="X38">
        <f t="shared" si="14"/>
        <v>6</v>
      </c>
      <c r="Y38">
        <f t="shared" si="14"/>
        <v>6</v>
      </c>
      <c r="Z38">
        <f t="shared" si="14"/>
        <v>6</v>
      </c>
      <c r="AA38">
        <f t="shared" si="14"/>
        <v>6</v>
      </c>
      <c r="AB38">
        <f t="shared" si="14"/>
        <v>6</v>
      </c>
    </row>
    <row r="39" spans="2:28" ht="12">
      <c r="B39" s="5" t="s">
        <v>27</v>
      </c>
      <c r="C39">
        <f aca="true" t="shared" si="15" ref="C39:L39">COUNT(C24:C29)</f>
        <v>6</v>
      </c>
      <c r="D39">
        <f t="shared" si="15"/>
        <v>6</v>
      </c>
      <c r="E39">
        <f t="shared" si="15"/>
        <v>6</v>
      </c>
      <c r="F39">
        <f t="shared" si="15"/>
        <v>6</v>
      </c>
      <c r="G39">
        <f t="shared" si="15"/>
        <v>6</v>
      </c>
      <c r="H39">
        <f t="shared" si="15"/>
        <v>6</v>
      </c>
      <c r="I39">
        <f t="shared" si="15"/>
        <v>6</v>
      </c>
      <c r="J39">
        <f t="shared" si="15"/>
        <v>6</v>
      </c>
      <c r="K39">
        <f t="shared" si="15"/>
        <v>6</v>
      </c>
      <c r="L39">
        <f t="shared" si="15"/>
        <v>6</v>
      </c>
      <c r="M39">
        <f aca="true" t="shared" si="16" ref="M39:V39">COUNT(M24:M29)</f>
        <v>6</v>
      </c>
      <c r="N39">
        <f t="shared" si="16"/>
        <v>6</v>
      </c>
      <c r="O39">
        <f t="shared" si="16"/>
        <v>6</v>
      </c>
      <c r="P39">
        <f t="shared" si="16"/>
        <v>6</v>
      </c>
      <c r="Q39">
        <f t="shared" si="16"/>
        <v>6</v>
      </c>
      <c r="R39">
        <f t="shared" si="16"/>
        <v>6</v>
      </c>
      <c r="S39">
        <f t="shared" si="16"/>
        <v>6</v>
      </c>
      <c r="T39">
        <f t="shared" si="16"/>
        <v>6</v>
      </c>
      <c r="U39">
        <f t="shared" si="16"/>
        <v>6</v>
      </c>
      <c r="V39">
        <f t="shared" si="16"/>
        <v>6</v>
      </c>
      <c r="W39">
        <f aca="true" t="shared" si="17" ref="W39:AB39">COUNT(W24:W29)</f>
        <v>6</v>
      </c>
      <c r="X39">
        <f t="shared" si="17"/>
        <v>6</v>
      </c>
      <c r="Y39">
        <f t="shared" si="17"/>
        <v>6</v>
      </c>
      <c r="Z39">
        <f t="shared" si="17"/>
        <v>6</v>
      </c>
      <c r="AA39">
        <f t="shared" si="17"/>
        <v>6</v>
      </c>
      <c r="AB39">
        <f t="shared" si="17"/>
        <v>6</v>
      </c>
    </row>
    <row r="40" spans="2:33" ht="12">
      <c r="B40" s="5" t="s">
        <v>28</v>
      </c>
      <c r="C40">
        <f aca="true" t="shared" si="18" ref="C40:L40">COUNT(C12:C29)</f>
        <v>18</v>
      </c>
      <c r="D40">
        <f t="shared" si="18"/>
        <v>18</v>
      </c>
      <c r="E40">
        <f t="shared" si="18"/>
        <v>18</v>
      </c>
      <c r="F40">
        <f t="shared" si="18"/>
        <v>18</v>
      </c>
      <c r="G40">
        <f t="shared" si="18"/>
        <v>18</v>
      </c>
      <c r="H40">
        <f t="shared" si="18"/>
        <v>18</v>
      </c>
      <c r="I40">
        <f t="shared" si="18"/>
        <v>18</v>
      </c>
      <c r="J40">
        <f t="shared" si="18"/>
        <v>18</v>
      </c>
      <c r="K40">
        <f t="shared" si="18"/>
        <v>18</v>
      </c>
      <c r="L40">
        <f t="shared" si="18"/>
        <v>18</v>
      </c>
      <c r="M40">
        <f aca="true" t="shared" si="19" ref="M40:V40">COUNT(M12:M29)</f>
        <v>18</v>
      </c>
      <c r="N40">
        <f t="shared" si="19"/>
        <v>18</v>
      </c>
      <c r="O40">
        <f t="shared" si="19"/>
        <v>18</v>
      </c>
      <c r="P40">
        <f t="shared" si="19"/>
        <v>18</v>
      </c>
      <c r="Q40">
        <f t="shared" si="19"/>
        <v>18</v>
      </c>
      <c r="R40">
        <f t="shared" si="19"/>
        <v>18</v>
      </c>
      <c r="S40">
        <f t="shared" si="19"/>
        <v>18</v>
      </c>
      <c r="T40">
        <f t="shared" si="19"/>
        <v>18</v>
      </c>
      <c r="U40">
        <f t="shared" si="19"/>
        <v>18</v>
      </c>
      <c r="V40">
        <f t="shared" si="19"/>
        <v>18</v>
      </c>
      <c r="W40">
        <f aca="true" t="shared" si="20" ref="W40:AB40">COUNT(W12:W29)</f>
        <v>18</v>
      </c>
      <c r="X40">
        <f t="shared" si="20"/>
        <v>18</v>
      </c>
      <c r="Y40">
        <f t="shared" si="20"/>
        <v>18</v>
      </c>
      <c r="Z40">
        <f t="shared" si="20"/>
        <v>18</v>
      </c>
      <c r="AA40">
        <f t="shared" si="20"/>
        <v>18</v>
      </c>
      <c r="AB40">
        <f t="shared" si="20"/>
        <v>18</v>
      </c>
      <c r="AG40" s="14" t="s">
        <v>49</v>
      </c>
    </row>
    <row r="41" ht="12">
      <c r="AD41"/>
    </row>
    <row r="42" spans="3:35" ht="12">
      <c r="C42" s="1" t="s">
        <v>72</v>
      </c>
      <c r="AC42" s="6" t="s">
        <v>52</v>
      </c>
      <c r="AD42" s="13" t="s">
        <v>39</v>
      </c>
      <c r="AG42" s="13" t="s">
        <v>39</v>
      </c>
      <c r="AI42" s="13" t="s">
        <v>39</v>
      </c>
    </row>
    <row r="43" spans="3:35" ht="12">
      <c r="C43" s="6" t="s">
        <v>38</v>
      </c>
      <c r="D43" s="6" t="s">
        <v>38</v>
      </c>
      <c r="E43" s="6" t="s">
        <v>38</v>
      </c>
      <c r="F43" s="6" t="s">
        <v>38</v>
      </c>
      <c r="G43" s="6" t="s">
        <v>38</v>
      </c>
      <c r="H43" s="6" t="s">
        <v>38</v>
      </c>
      <c r="I43" s="6" t="s">
        <v>38</v>
      </c>
      <c r="J43" s="6" t="s">
        <v>38</v>
      </c>
      <c r="K43" s="6" t="s">
        <v>38</v>
      </c>
      <c r="L43" s="6" t="s">
        <v>38</v>
      </c>
      <c r="M43" s="6" t="s">
        <v>38</v>
      </c>
      <c r="N43" s="6" t="s">
        <v>38</v>
      </c>
      <c r="O43" s="6" t="s">
        <v>38</v>
      </c>
      <c r="P43" s="6" t="s">
        <v>38</v>
      </c>
      <c r="Q43" s="6" t="s">
        <v>38</v>
      </c>
      <c r="R43" s="6" t="s">
        <v>38</v>
      </c>
      <c r="S43" s="6" t="s">
        <v>38</v>
      </c>
      <c r="T43" s="6" t="s">
        <v>38</v>
      </c>
      <c r="U43" s="6" t="s">
        <v>38</v>
      </c>
      <c r="V43" s="6" t="s">
        <v>38</v>
      </c>
      <c r="W43" s="6" t="s">
        <v>38</v>
      </c>
      <c r="X43" s="6" t="s">
        <v>38</v>
      </c>
      <c r="Y43" s="6" t="s">
        <v>38</v>
      </c>
      <c r="Z43" s="6" t="s">
        <v>38</v>
      </c>
      <c r="AA43" s="6" t="s">
        <v>38</v>
      </c>
      <c r="AB43" s="6" t="s">
        <v>38</v>
      </c>
      <c r="AC43" s="6" t="s">
        <v>38</v>
      </c>
      <c r="AD43" s="6" t="s">
        <v>38</v>
      </c>
      <c r="AG43" s="6" t="s">
        <v>38</v>
      </c>
      <c r="AI43" s="6" t="s">
        <v>38</v>
      </c>
    </row>
    <row r="44" spans="2:35" s="2" customFormat="1" ht="12">
      <c r="B44" s="4" t="s">
        <v>1</v>
      </c>
      <c r="C44" s="3">
        <f>LEAFDATA0102!C44</f>
        <v>37179</v>
      </c>
      <c r="D44" s="3">
        <f>LEAFDATA0102!D44</f>
        <v>37193</v>
      </c>
      <c r="E44" s="3">
        <f>LEAFDATA0102!E44</f>
        <v>37207</v>
      </c>
      <c r="F44" s="3">
        <f>LEAFDATA0102!F44</f>
        <v>37221</v>
      </c>
      <c r="G44" s="3">
        <f>LEAFDATA0102!G44</f>
        <v>37235</v>
      </c>
      <c r="H44" s="3">
        <f>LEAFDATA0102!H44</f>
        <v>37249</v>
      </c>
      <c r="I44" s="3">
        <f>LEAFDATA0102!I44</f>
        <v>37265</v>
      </c>
      <c r="J44" s="3">
        <f>LEAFDATA0102!J44</f>
        <v>37277</v>
      </c>
      <c r="K44" s="3">
        <f>LEAFDATA0102!K44</f>
        <v>37291</v>
      </c>
      <c r="L44" s="3">
        <f>LEAFDATA0102!L44</f>
        <v>37305</v>
      </c>
      <c r="M44" s="3">
        <f>LEAFDATA0102!M44</f>
        <v>37319</v>
      </c>
      <c r="N44" s="3">
        <f>LEAFDATA0102!N44</f>
        <v>37333</v>
      </c>
      <c r="O44" s="3">
        <f>LEAFDATA0102!O44</f>
        <v>37347</v>
      </c>
      <c r="P44" s="3">
        <f>LEAFDATA0102!P44</f>
        <v>37361</v>
      </c>
      <c r="Q44" s="3">
        <f>LEAFDATA0102!Q44</f>
        <v>37375</v>
      </c>
      <c r="R44" s="3">
        <f>LEAFDATA0102!R44</f>
        <v>37389</v>
      </c>
      <c r="S44" s="3">
        <f>LEAFDATA0102!S44</f>
        <v>37403</v>
      </c>
      <c r="T44" s="3">
        <f>LEAFDATA0102!T44</f>
        <v>37417</v>
      </c>
      <c r="U44" s="3">
        <f>LEAFDATA0102!U44</f>
        <v>37431</v>
      </c>
      <c r="V44" s="3">
        <f>LEAFDATA0102!V44</f>
        <v>37445</v>
      </c>
      <c r="W44" s="3">
        <f>LEAFDATA0102!W44</f>
        <v>37459</v>
      </c>
      <c r="X44" s="3">
        <f>LEAFDATA0102!X44</f>
        <v>37473</v>
      </c>
      <c r="Y44" s="3">
        <f>LEAFDATA0102!Y44</f>
        <v>37487</v>
      </c>
      <c r="Z44" s="3">
        <f>LEAFDATA0102!Z44</f>
        <v>37501</v>
      </c>
      <c r="AA44" s="3">
        <f>LEAFDATA0102!AA44</f>
        <v>37515</v>
      </c>
      <c r="AB44" s="3">
        <f>LEAFDATA0102!AB44</f>
        <v>37529</v>
      </c>
      <c r="AC44" s="16" t="s">
        <v>46</v>
      </c>
      <c r="AD44" s="16" t="s">
        <v>46</v>
      </c>
      <c r="AG44" s="16" t="s">
        <v>46</v>
      </c>
      <c r="AI44" s="16" t="s">
        <v>44</v>
      </c>
    </row>
    <row r="45" spans="2:39" ht="12">
      <c r="B45" s="5" t="s">
        <v>2</v>
      </c>
      <c r="C45" s="7">
        <f>0.01*('[1]HOCT1501'!$L13/(0.25*(9-'[1]HOCT1501'!$F13)))</f>
        <v>0.01263111111111111</v>
      </c>
      <c r="D45" s="7">
        <f>0.01*('[2]HOCT2901  '!$L13/(0.25*(9-'[2]HOCT2901  '!$F13)))</f>
        <v>0.008524444444444444</v>
      </c>
      <c r="E45" s="7">
        <f>0.01*('[3]HNOV1201  )'!$L13/(0.25*(9-'[3]HNOV1201  )'!$F13)))</f>
        <v>0.017325</v>
      </c>
      <c r="F45" s="7">
        <f>0.01*('[4]HNOV2601 '!$L13/(0.25*(9-'[4]HNOV2601 '!$F13)))</f>
        <v>0.03991111111111111</v>
      </c>
      <c r="G45" s="7">
        <f>0.01*('[5]HDEC1001'!$L13/(0.25*(9-'[5]HDEC1001'!$F13)))</f>
        <v>0.021688888888888886</v>
      </c>
      <c r="H45" s="7">
        <f>0.01*('[6]HDEC2401'!$L13/(0.25*(9-'[6]HDEC2401'!$F13)))</f>
        <v>0.048404444444444444</v>
      </c>
      <c r="I45" s="7">
        <f>0.01*('[7]HJAN0902'!$L13/(0.25*(9-'[7]HJAN0902'!$F13)))</f>
        <v>0.005173333333333334</v>
      </c>
      <c r="J45" s="7">
        <f>0.01*('[8]HJAN2102 '!$L13/(0.25*(9-'[8]HJAN2102 '!$F13)))</f>
        <v>0.009382222222222222</v>
      </c>
      <c r="K45" s="7">
        <f>0.01*('[9]HFEB0402'!$L13/(0.25*(9-'[9]HFEB0402'!$F13)))</f>
        <v>0.0929022222222222</v>
      </c>
      <c r="L45" s="7">
        <f>0.01*('[10]HFEB1802'!$L13/(0.25*(9-'[10]HFEB1802'!$F13)))</f>
        <v>0.0037066666666666667</v>
      </c>
      <c r="M45" s="7">
        <f>0.01*('[11]HMAR0402  '!$L13/(0.25*(9-'[11]HMAR0402  '!$F13)))</f>
        <v>0.02697777777777778</v>
      </c>
      <c r="N45" s="7">
        <f>0.01*('[12]HMAR1802'!$L13/(0.25*(9-'[12]HMAR1802'!$F13)))</f>
        <v>0.03245333333333333</v>
      </c>
      <c r="O45" s="7">
        <f>0.01*('[13]HAPR0102'!$L13/(0.25*(9-'[13]HAPR0102'!$F13)))</f>
        <v>0.005991111111111112</v>
      </c>
      <c r="P45" s="7">
        <f>0.01*('[14]HAPR1502  '!$L13/(0.25*(9-'[14]HAPR1502  '!$F13)))</f>
        <v>0.01844888888888889</v>
      </c>
      <c r="Q45" s="7">
        <f>0.01*('[15]HAPR2902'!$L13/(0.25*(9-'[15]HAPR2902'!$F13)))</f>
        <v>0.09244444444444445</v>
      </c>
      <c r="R45" s="7">
        <f>0.01*('[16]HMAY1302 '!$L13/(0.25*(9-'[16]HMAY1302 '!$F13)))</f>
        <v>0.07158666666666666</v>
      </c>
      <c r="S45" s="7">
        <f>0.01*('[17]HMAY2702'!$L13/(0.25*(9-'[17]HMAY2702'!$F13)))</f>
        <v>0.028306666666666667</v>
      </c>
      <c r="T45" s="7">
        <f>0.01*('[18]HJUN1002'!$L13/(0.25*(9-'[18]HJUN1002'!$F13)))</f>
        <v>0.039004444444444446</v>
      </c>
      <c r="U45" s="7">
        <f>0.01*('[19]HJUN2402'!$L13/(0.25*(9-'[19]HJUN2402'!$F13)))</f>
        <v>0.015764444444444446</v>
      </c>
      <c r="V45" s="7">
        <f>0.01*('[20]HJUL802'!$L13/(0.25*(9-'[20]HJUL802'!$F13)))</f>
        <v>0.014222222222222223</v>
      </c>
      <c r="W45" s="7">
        <f>0.01*('[21]HJUL2202'!$L13/(0.25*(9-'[21]HJUL2202'!$F13)))</f>
        <v>0.04515555555555555</v>
      </c>
      <c r="X45" s="7">
        <f>0.01*('[22] HAUG0502'!$L13/(0.25*(9-'[22] HAUG0502'!$F13)))</f>
        <v>0.006968888888888889</v>
      </c>
      <c r="Y45" s="7">
        <f>0.01*('[23]HAUG1902'!$L13/(0.25*(9-'[23]HAUG1902'!$F13)))</f>
        <v>0.004008888888888889</v>
      </c>
      <c r="Z45" s="7">
        <f>0.01*('[24]HSEP0202'!$L13/(0.25*(9-'[24]HSEP0202'!$F13)))</f>
        <v>0.00396</v>
      </c>
      <c r="AA45" s="7">
        <f>0.01*('[25]HSEP1602'!$L13/(0.25*(9-'[25]HSEP1602'!$F13)))</f>
        <v>0.013448888888888889</v>
      </c>
      <c r="AB45" s="7">
        <f>0.01*('[26]H30SEP02'!$L13/(0.25*(9-'[26]H30SEP02'!$F13)))</f>
        <v>0.036359999999999996</v>
      </c>
      <c r="AC45" s="8">
        <f aca="true" t="shared" si="21" ref="AC45:AC62">SUM(C45:AB45)</f>
        <v>0.7147516666666665</v>
      </c>
      <c r="AD45" s="8">
        <f aca="true" t="shared" si="22" ref="AD45:AD62">AC45/AC79*365</f>
        <v>0.7206750230202577</v>
      </c>
      <c r="AF45" s="5" t="s">
        <v>2</v>
      </c>
      <c r="AG45" s="8">
        <f aca="true" t="shared" si="23" ref="AG45:AG62">AD45</f>
        <v>0.7206750230202577</v>
      </c>
      <c r="AH45" s="5" t="s">
        <v>2</v>
      </c>
      <c r="AI45" s="8">
        <f>0.5*AG45</f>
        <v>0.3603375115101288</v>
      </c>
      <c r="AK45" s="14" t="s">
        <v>70</v>
      </c>
      <c r="AL45" s="14"/>
      <c r="AM45" s="14"/>
    </row>
    <row r="46" spans="2:39" ht="12">
      <c r="B46" s="5" t="s">
        <v>3</v>
      </c>
      <c r="C46" s="7">
        <f>0.01*('[1]HOCT1501'!$L14/(0.25*(9-'[1]HOCT1501'!$F14)))</f>
        <v>0.01627111111111111</v>
      </c>
      <c r="D46" s="7">
        <f>0.01*('[2]HOCT2901  '!$L14/(0.25*(9-'[2]HOCT2901  '!$F14)))</f>
        <v>0.023226666666666666</v>
      </c>
      <c r="E46" s="7">
        <f>0.01*('[3]HNOV1201  )'!$L14/(0.25*(9-'[3]HNOV1201  )'!$F14)))</f>
        <v>0.06664444444444445</v>
      </c>
      <c r="F46" s="7">
        <f>0.01*('[4]HNOV2601 '!$L14/(0.25*(9-'[4]HNOV2601 '!$F14)))</f>
        <v>0.07770222222222223</v>
      </c>
      <c r="G46" s="7">
        <f>0.01*('[5]HDEC1001'!$L14/(0.25*(9-'[5]HDEC1001'!$F14)))</f>
        <v>0.09782666666666666</v>
      </c>
      <c r="H46" s="7">
        <f>0.01*('[6]HDEC2401'!$L14/(0.25*(9-'[6]HDEC2401'!$F14)))</f>
        <v>0.07730666666666666</v>
      </c>
      <c r="I46" s="7">
        <f>0.01*('[7]HJAN0902'!$L14/(0.25*(9-'[7]HJAN0902'!$F14)))</f>
        <v>0.03731555555555556</v>
      </c>
      <c r="J46" s="7">
        <f>0.01*('[8]HJAN2102 '!$L14/(0.25*(9-'[8]HJAN2102 '!$F14)))</f>
        <v>0.01821777777777778</v>
      </c>
      <c r="K46" s="7">
        <f>0.01*('[9]HFEB0402'!$L14/(0.25*(9-'[9]HFEB0402'!$F14)))</f>
        <v>0.04940888888888889</v>
      </c>
      <c r="L46" s="7">
        <f>0.01*('[10]HFEB1802'!$L14/(0.25*(9-'[10]HFEB1802'!$F14)))</f>
        <v>0.10287555555555555</v>
      </c>
      <c r="M46" s="7">
        <f>0.01*('[11]HMAR0402  '!$L14/(0.25*(9-'[11]HMAR0402  '!$F14)))</f>
        <v>0.10182222222222223</v>
      </c>
      <c r="N46" s="7">
        <f>0.01*('[12]HMAR1802'!$L14/(0.25*(9-'[12]HMAR1802'!$F14)))</f>
        <v>0.02136</v>
      </c>
      <c r="O46" s="7">
        <f>0.01*('[13]HAPR0102'!$L14/(0.25*(9-'[13]HAPR0102'!$F14)))</f>
        <v>0.09232444444444445</v>
      </c>
      <c r="P46" s="7">
        <f>0.01*('[14]HAPR1502  '!$L14/(0.25*(9-'[14]HAPR1502  '!$F14)))</f>
        <v>0.03511555555555555</v>
      </c>
      <c r="Q46" s="7">
        <f>0.01*('[15]HAPR2902'!$L14/(0.25*(9-'[15]HAPR2902'!$F14)))</f>
        <v>0.05039111111111111</v>
      </c>
      <c r="R46" s="7">
        <f>0.01*('[16]HMAY1302 '!$L14/(0.25*(9-'[16]HMAY1302 '!$F14)))</f>
        <v>0.039724444444444444</v>
      </c>
      <c r="S46" s="7">
        <f>0.01*('[17]HMAY2702'!$L14/(0.25*(9-'[17]HMAY2702'!$F14)))</f>
        <v>0.08768000000000001</v>
      </c>
      <c r="T46" s="7">
        <f>0.01*('[18]HJUN1002'!$L14/(0.25*(9-'[18]HJUN1002'!$F14)))</f>
        <v>0.09305777777777778</v>
      </c>
      <c r="U46" s="7">
        <f>0.01*('[19]HJUN2402'!$L14/(0.25*(9-'[19]HJUN2402'!$F14)))</f>
        <v>0.022506666666666668</v>
      </c>
      <c r="V46" s="7">
        <f>0.01*('[20]HJUL802'!$L14/(0.25*(9-'[20]HJUL802'!$F14)))</f>
        <v>0.046239999999999996</v>
      </c>
      <c r="W46" s="7">
        <f>0.01*('[21]HJUL2202'!$L14/(0.25*(9-'[21]HJUL2202'!$F14)))</f>
        <v>0.08834222222222221</v>
      </c>
      <c r="X46" s="7">
        <f>0.01*('[22] HAUG0502'!$L14/(0.25*(9-'[22] HAUG0502'!$F14)))</f>
        <v>0.02496</v>
      </c>
      <c r="Y46" s="7">
        <f>0.01*('[23]HAUG1902'!$L14/(0.25*(9-'[23]HAUG1902'!$F14)))</f>
        <v>0.04701777777777778</v>
      </c>
      <c r="Z46" s="7">
        <f>0.01*('[24]HSEP0202'!$L14/(0.25*(9-'[24]HSEP0202'!$F14)))</f>
        <v>0.015937777777777776</v>
      </c>
      <c r="AA46" s="7">
        <f>0.01*('[25]HSEP1602'!$L14/(0.25*(9-'[25]HSEP1602'!$F14)))</f>
        <v>0.007537777777777778</v>
      </c>
      <c r="AB46" s="7">
        <f>0.01*('[26]H30SEP02'!$L14/(0.25*(9-'[26]H30SEP02'!$F14)))</f>
        <v>0.07355999999999999</v>
      </c>
      <c r="AC46" s="8">
        <f t="shared" si="21"/>
        <v>1.4143733333333335</v>
      </c>
      <c r="AD46" s="8">
        <f t="shared" si="22"/>
        <v>1.4260946593001842</v>
      </c>
      <c r="AF46" s="5" t="s">
        <v>3</v>
      </c>
      <c r="AG46" s="8">
        <f t="shared" si="23"/>
        <v>1.4260946593001842</v>
      </c>
      <c r="AH46" s="5" t="s">
        <v>3</v>
      </c>
      <c r="AI46" s="8">
        <f aca="true" t="shared" si="24" ref="AI46:AI62">0.5*AG46</f>
        <v>0.7130473296500921</v>
      </c>
      <c r="AK46" s="14"/>
      <c r="AL46" s="14" t="s">
        <v>41</v>
      </c>
      <c r="AM46" s="15">
        <f>AVERAGE(AI45:AI50)</f>
        <v>0.45207343576592335</v>
      </c>
    </row>
    <row r="47" spans="2:35" ht="12">
      <c r="B47" s="5" t="s">
        <v>4</v>
      </c>
      <c r="C47" s="7">
        <f>0.01*('[1]HOCT1501'!$L15/(0.25*(9-'[1]HOCT1501'!$F15)))</f>
        <v>0.02764888888888889</v>
      </c>
      <c r="D47" s="7">
        <f>0.01*('[2]HOCT2901  '!$L15/(0.25*(9-'[2]HOCT2901  '!$F15)))</f>
        <v>0.026711111111111113</v>
      </c>
      <c r="E47" s="7">
        <f>0.01*('[3]HNOV1201  )'!$L15/(0.25*(9-'[3]HNOV1201  )'!$F15)))</f>
        <v>0.03624888888888889</v>
      </c>
      <c r="F47" s="7">
        <f>0.01*('[4]HNOV2601 '!$L15/(0.25*(9-'[4]HNOV2601 '!$F15)))</f>
        <v>0.07741333333333333</v>
      </c>
      <c r="G47" s="7">
        <f>0.01*('[5]HDEC1001'!$L15/(0.25*(9-'[5]HDEC1001'!$F15)))</f>
        <v>0.051004444444444456</v>
      </c>
      <c r="H47" s="7">
        <f>0.01*('[6]HDEC2401'!$L15/(0.25*(9-'[6]HDEC2401'!$F15)))</f>
        <v>0.018568888888888888</v>
      </c>
      <c r="I47" s="7">
        <f>0.01*('[7]HJAN0902'!$L15/(0.25*(9-'[7]HJAN0902'!$F15)))</f>
        <v>0.018702222222222224</v>
      </c>
      <c r="J47" s="7">
        <f>0.01*('[8]HJAN2102 '!$L15/(0.25*(9-'[8]HJAN2102 '!$F15)))</f>
        <v>0.022915555555555557</v>
      </c>
      <c r="K47" s="7">
        <f>0.01*('[9]HFEB0402'!$L15/(0.25*(9-'[9]HFEB0402'!$F15)))</f>
        <v>0.04157333333333333</v>
      </c>
      <c r="L47" s="7">
        <f>0.01*('[10]HFEB1802'!$L15/(0.25*(9-'[10]HFEB1802'!$F15)))</f>
        <v>0.007897777777777778</v>
      </c>
      <c r="M47" s="7">
        <f>0.01*('[11]HMAR0402  '!$L15/(0.25*(9-'[11]HMAR0402  '!$F15)))</f>
        <v>0.03654222222222222</v>
      </c>
      <c r="N47" s="7">
        <f>0.01*('[12]HMAR1802'!$L15/(0.25*(9-'[12]HMAR1802'!$F15)))</f>
        <v>0.04134666666666667</v>
      </c>
      <c r="O47" s="7">
        <f>0.01*('[13]HAPR0102'!$L15/(0.25*(9-'[13]HAPR0102'!$F15)))</f>
        <v>0.010133333333333333</v>
      </c>
      <c r="P47" s="7">
        <f>0.01*('[14]HAPR1502  '!$L15/(0.25*(9-'[14]HAPR1502  '!$F15)))</f>
        <v>0.007524444444444445</v>
      </c>
      <c r="Q47" s="7">
        <f>0.01*('[15]HAPR2902'!$L15/(0.25*(9-'[15]HAPR2902'!$F15)))</f>
        <v>0.011333333333333332</v>
      </c>
      <c r="R47" s="7">
        <f>0.01*('[16]HMAY1302 '!$L15/(0.25*(9-'[16]HMAY1302 '!$F15)))</f>
        <v>0.04837333333333334</v>
      </c>
      <c r="S47" s="7">
        <f>0.01*('[17]HMAY2702'!$L15/(0.25*(9-'[17]HMAY2702'!$F15)))</f>
        <v>0.017413333333333333</v>
      </c>
      <c r="T47" s="7">
        <f>0.01*('[18]HJUN1002'!$L15/(0.25*(9-'[18]HJUN1002'!$F15)))</f>
        <v>0.019026666666666664</v>
      </c>
      <c r="U47" s="7">
        <f>0.01*('[19]HJUN2402'!$L15/(0.25*(9-'[19]HJUN2402'!$F15)))</f>
        <v>0.002382222222222222</v>
      </c>
      <c r="V47" s="7">
        <f>0.01*('[20]HJUL802'!$L15/(0.25*(9-'[20]HJUL802'!$F15)))</f>
        <v>0.014937777777777779</v>
      </c>
      <c r="W47" s="7">
        <f>0.01*('[21]HJUL2202'!$L15/(0.25*(9-'[21]HJUL2202'!$F15)))</f>
        <v>0.02147111111111111</v>
      </c>
      <c r="X47" s="7">
        <f>0.01*('[22] HAUG0502'!$L15/(0.25*(9-'[22] HAUG0502'!$F15)))</f>
        <v>0.01852888888888889</v>
      </c>
      <c r="Y47" s="7">
        <f>0.01*('[23]HAUG1902'!$L15/(0.25*(9-'[23]HAUG1902'!$F15)))</f>
        <v>0.020880000000000003</v>
      </c>
      <c r="Z47" s="7">
        <f>0.01*('[24]HSEP0202'!$L15/(0.25*(9-'[24]HSEP0202'!$F15)))</f>
        <v>0.011244444444444444</v>
      </c>
      <c r="AA47" s="7">
        <f>0.01*('[25]HSEP1602'!$L15/(0.25*(9-'[25]HSEP1602'!$F15)))</f>
        <v>0.031377777777777775</v>
      </c>
      <c r="AB47" s="7">
        <f>0.01*('[26]H30SEP02'!$L15/(0.25*(9-'[26]H30SEP02'!$F15)))</f>
        <v>0.009244444444444446</v>
      </c>
      <c r="AC47" s="8">
        <f t="shared" si="21"/>
        <v>0.6504444444444444</v>
      </c>
      <c r="AD47" s="8">
        <f t="shared" si="22"/>
        <v>0.6540281603917967</v>
      </c>
      <c r="AF47" s="5" t="s">
        <v>4</v>
      </c>
      <c r="AG47" s="8">
        <f t="shared" si="23"/>
        <v>0.6540281603917967</v>
      </c>
      <c r="AH47" s="5" t="s">
        <v>4</v>
      </c>
      <c r="AI47" s="8">
        <f t="shared" si="24"/>
        <v>0.32701408019589834</v>
      </c>
    </row>
    <row r="48" spans="2:35" ht="12">
      <c r="B48" s="5" t="s">
        <v>5</v>
      </c>
      <c r="C48" s="7">
        <f>0.01*('[1]HOCT1501'!$L16/(0.25*(9-'[1]HOCT1501'!$F16)))</f>
        <v>0.0064666666666666674</v>
      </c>
      <c r="D48" s="7">
        <f>0.01*('[2]HOCT2901  '!$L16/(0.25*(9-'[2]HOCT2901  '!$F16)))</f>
        <v>0.020071111111111112</v>
      </c>
      <c r="E48" s="7">
        <f>0.01*('[3]HNOV1201  )'!$L16/(0.25*(9-'[3]HNOV1201  )'!$F16)))</f>
        <v>0.02802222222222222</v>
      </c>
      <c r="F48" s="7">
        <f>0.01*('[4]HNOV2601 '!$L16/(0.25*(9-'[4]HNOV2601 '!$F16)))</f>
        <v>0.07042222222222223</v>
      </c>
      <c r="G48" s="7">
        <f>0.01*('[5]HDEC1001'!$L16/(0.25*(9-'[5]HDEC1001'!$F16)))</f>
        <v>0.0041333333333333335</v>
      </c>
      <c r="H48" s="7">
        <f>0.01*('[6]HDEC2401'!$L16/(0.25*(9-'[6]HDEC2401'!$F16)))</f>
        <v>0.023253333333333334</v>
      </c>
      <c r="I48" s="7">
        <f>0.01*('[7]HJAN0902'!$L16/(0.25*(9-'[7]HJAN0902'!$F16)))</f>
        <v>0.030115555555555555</v>
      </c>
      <c r="J48" s="7">
        <f>0.01*('[8]HJAN2102 '!$L16/(0.25*(9-'[8]HJAN2102 '!$F16)))</f>
        <v>0.004964444444444445</v>
      </c>
      <c r="K48" s="7">
        <f>0.01*('[9]HFEB0402'!$L16/(0.25*(9-'[9]HFEB0402'!$F16)))</f>
        <v>0.030568888888888892</v>
      </c>
      <c r="L48" s="7">
        <f>0.01*('[10]HFEB1802'!$L16/(0.25*(9-'[10]HFEB1802'!$F16)))</f>
        <v>0.01976888888888889</v>
      </c>
      <c r="M48" s="7">
        <f>0.01*('[11]HMAR0402  '!$L16/(0.25*(9-'[11]HMAR0402  '!$F16)))</f>
        <v>0.01708888888888889</v>
      </c>
      <c r="N48" s="7">
        <f>0.01*('[12]HMAR1802'!$L16/(0.25*(9-'[12]HMAR1802'!$F16)))</f>
        <v>0.022164444444444445</v>
      </c>
      <c r="O48" s="7">
        <f>0.01*('[13]HAPR0102'!$L16/(0.25*(9-'[13]HAPR0102'!$F16)))</f>
        <v>0.006546666666666668</v>
      </c>
      <c r="P48" s="7">
        <f>0.01*('[14]HAPR1502  '!$L16/(0.25*(9-'[14]HAPR1502  '!$F16)))</f>
        <v>0.014960000000000001</v>
      </c>
      <c r="Q48" s="7">
        <f>0.01*('[15]HAPR2902'!$L16/(0.25*(9-'[15]HAPR2902'!$F16)))</f>
        <v>0.016244444444444443</v>
      </c>
      <c r="R48" s="7">
        <f>0.01*('[16]HMAY1302 '!$L16/(0.25*(9-'[16]HMAY1302 '!$F16)))</f>
        <v>0.09789777777777779</v>
      </c>
      <c r="S48" s="7">
        <f>0.01*('[17]HMAY2702'!$L16/(0.25*(9-'[17]HMAY2702'!$F16)))</f>
        <v>0.04311555555555556</v>
      </c>
      <c r="T48" s="7">
        <f>0.01*('[18]HJUN1002'!$L16/(0.25*(9-'[18]HJUN1002'!$F16)))</f>
        <v>0.06849333333333334</v>
      </c>
      <c r="U48" s="7">
        <f>0.01*('[19]HJUN2402'!$L16/(0.25*(9-'[19]HJUN2402'!$F16)))</f>
        <v>0.006546666666666668</v>
      </c>
      <c r="V48" s="7">
        <f>0.01*('[20]HJUL802'!$L16/(0.25*(9-'[20]HJUL802'!$F16)))</f>
        <v>0.05288888888888889</v>
      </c>
      <c r="W48" s="7">
        <f>0.01*('[21]HJUL2202'!$L16/(0.25*(9-'[21]HJUL2202'!$F16)))</f>
        <v>0.07977333333333335</v>
      </c>
      <c r="X48" s="7">
        <f>0.01*('[22] HAUG0502'!$L16/(0.25*(9-'[22] HAUG0502'!$F16)))</f>
        <v>0.0005822222222222223</v>
      </c>
      <c r="Y48" s="7">
        <f>0.01*('[23]HAUG1902'!$L16/(0.25*(9-'[23]HAUG1902'!$F16)))</f>
        <v>0.010582222222222222</v>
      </c>
      <c r="Z48" s="7">
        <f>0.01*('[24]HSEP0202'!$L16/(0.25*(9-'[24]HSEP0202'!$F16)))</f>
        <v>0.0003955555555555555</v>
      </c>
      <c r="AA48" s="7">
        <f>0.01*('[25]HSEP1602'!$L16/(0.25*(9-'[25]HSEP1602'!$F16)))</f>
        <v>0.009822222222222222</v>
      </c>
      <c r="AB48" s="7">
        <f>0.01*('[26]H30SEP02'!$L16/(0.25*(9-'[26]H30SEP02'!$F16)))</f>
        <v>0.04988444444444445</v>
      </c>
      <c r="AC48" s="8">
        <f t="shared" si="21"/>
        <v>0.7347733333333334</v>
      </c>
      <c r="AD48" s="8">
        <f t="shared" si="22"/>
        <v>0.738821671258035</v>
      </c>
      <c r="AF48" s="5" t="s">
        <v>5</v>
      </c>
      <c r="AG48" s="8">
        <f t="shared" si="23"/>
        <v>0.738821671258035</v>
      </c>
      <c r="AH48" s="5" t="s">
        <v>5</v>
      </c>
      <c r="AI48" s="8">
        <f t="shared" si="24"/>
        <v>0.3694108356290175</v>
      </c>
    </row>
    <row r="49" spans="2:35" ht="12">
      <c r="B49" s="5" t="s">
        <v>6</v>
      </c>
      <c r="C49" s="7">
        <f>0.01*('[1]HOCT1501'!$L17/(0.25*(9-'[1]HOCT1501'!$F17)))</f>
        <v>0.029204444444444443</v>
      </c>
      <c r="D49" s="7">
        <f>0.01*('[2]HOCT2901  '!$L17/(0.25*(9-'[2]HOCT2901  '!$F17)))</f>
        <v>0.03484444444444444</v>
      </c>
      <c r="E49" s="7">
        <f>0.01*('[3]HNOV1201  )'!$L17/(0.25*(9-'[3]HNOV1201  )'!$F17)))</f>
        <v>0.05093333333333334</v>
      </c>
      <c r="F49" s="7">
        <f>0.01*('[4]HNOV2601 '!$L17/(0.25*(9-'[4]HNOV2601 '!$F17)))</f>
        <v>0.04330857142857143</v>
      </c>
      <c r="G49" s="7">
        <f>0.01*('[5]HDEC1001'!$L17/(0.25*(9-'[5]HDEC1001'!$F17)))</f>
        <v>0.00996</v>
      </c>
      <c r="H49" s="7">
        <f>0.01*('[6]HDEC2401'!$L17/(0.25*(9-'[6]HDEC2401'!$F17)))</f>
        <v>0.13899111111111112</v>
      </c>
      <c r="I49" s="7">
        <f>0.01*('[7]HJAN0902'!$L17/(0.25*(9-'[7]HJAN0902'!$F17)))</f>
        <v>0.03569333333333334</v>
      </c>
      <c r="J49" s="7">
        <f>0.01*('[8]HJAN2102 '!$L17/(0.25*(9-'[8]HJAN2102 '!$F17)))</f>
        <v>0.03635111111111111</v>
      </c>
      <c r="K49" s="7">
        <f>0.01*('[9]HFEB0402'!$L17/(0.25*(9-'[9]HFEB0402'!$F17)))</f>
        <v>0.14091555555555554</v>
      </c>
      <c r="L49" s="7">
        <f>0.01*('[10]HFEB1802'!$L17/(0.25*(9-'[10]HFEB1802'!$F17)))</f>
        <v>0.08836444444444445</v>
      </c>
      <c r="M49" s="7">
        <f>0.01*('[11]HMAR0402  '!$L17/(0.25*(9-'[11]HMAR0402  '!$F17)))</f>
        <v>0.025506666666666664</v>
      </c>
      <c r="N49" s="7">
        <f>0.01*('[12]HMAR1802'!$L17/(0.25*(9-'[12]HMAR1802'!$F17)))</f>
        <v>0.026764444444444445</v>
      </c>
      <c r="O49" s="7">
        <f>0.01*('[13]HAPR0102'!$L17/(0.25*(9-'[13]HAPR0102'!$F17)))</f>
        <v>0.03281777777777778</v>
      </c>
      <c r="P49" s="7">
        <f>0.01*('[14]HAPR1502  '!$L17/(0.25*(9-'[14]HAPR1502  '!$F17)))</f>
        <v>0.015786666666666668</v>
      </c>
      <c r="Q49" s="7">
        <f>0.01*('[15]HAPR2902'!$L17/(0.25*(9-'[15]HAPR2902'!$F17)))</f>
        <v>0.09957777777777778</v>
      </c>
      <c r="R49" s="7">
        <f>0.01*('[16]HMAY1302 '!$L17/(0.25*(9-'[16]HMAY1302 '!$F17)))</f>
        <v>0.10697777777777778</v>
      </c>
      <c r="S49" s="7">
        <f>0.01*('[17]HMAY2702'!$L17/(0.25*(9-'[17]HMAY2702'!$F17)))</f>
        <v>0.08751555555555555</v>
      </c>
      <c r="T49" s="7">
        <f>0.01*('[18]HJUN1002'!$L17/(0.25*(9-'[18]HJUN1002'!$F17)))</f>
        <v>0.027315555555555555</v>
      </c>
      <c r="U49" s="7">
        <f>0.01*('[19]HJUN2402'!$L17/(0.25*(9-'[19]HJUN2402'!$F17)))</f>
        <v>0.011493333333333333</v>
      </c>
      <c r="V49" s="7">
        <f>0.01*('[20]HJUL802'!$L17/(0.25*(9-'[20]HJUL802'!$F17)))</f>
        <v>0.050355555555555556</v>
      </c>
      <c r="W49" s="7">
        <f>0.01*('[21]HJUL2202'!$L17/(0.25*(9-'[21]HJUL2202'!$F17)))</f>
        <v>0.07398222222222223</v>
      </c>
      <c r="X49" s="7">
        <f>0.01*('[22] HAUG0502'!$L17/(0.25*(9-'[22] HAUG0502'!$F17)))</f>
        <v>0.027115555555555556</v>
      </c>
      <c r="Y49" s="7">
        <f>0.01*('[23]HAUG1902'!$L17/(0.25*(9-'[23]HAUG1902'!$F17)))</f>
        <v>0.023844444444444446</v>
      </c>
      <c r="Z49" s="7">
        <f>0.01*('[24]HSEP0202'!$L17/(0.25*(9-'[24]HSEP0202'!$F17)))</f>
        <v>0.018004444444444444</v>
      </c>
      <c r="AA49" s="7">
        <f>0.01*('[25]HSEP1602'!$L17/(0.25*(9-'[25]HSEP1602'!$F17)))</f>
        <v>0.03076888888888889</v>
      </c>
      <c r="AB49" s="7">
        <f>0.01*('[26]H30SEP02'!$L17/(0.25*(9-'[26]H30SEP02'!$F17)))</f>
        <v>0.06026666666666668</v>
      </c>
      <c r="AC49" s="8">
        <f t="shared" si="21"/>
        <v>1.3266596825396826</v>
      </c>
      <c r="AD49" s="8">
        <f t="shared" si="22"/>
        <v>1.3339691022781932</v>
      </c>
      <c r="AF49" s="5" t="s">
        <v>6</v>
      </c>
      <c r="AG49" s="8">
        <f t="shared" si="23"/>
        <v>1.3339691022781932</v>
      </c>
      <c r="AH49" s="5" t="s">
        <v>6</v>
      </c>
      <c r="AI49" s="8">
        <f t="shared" si="24"/>
        <v>0.6669845511390966</v>
      </c>
    </row>
    <row r="50" spans="2:35" ht="12">
      <c r="B50" s="5" t="s">
        <v>7</v>
      </c>
      <c r="C50" s="7">
        <f>0.01*('[1]HOCT1501'!$L18/(0.25*(9-'[1]HOCT1501'!$F18)))</f>
        <v>0.015315555555555556</v>
      </c>
      <c r="D50" s="7">
        <f>0.01*('[2]HOCT2901  '!$L18/(0.25*(9-'[2]HOCT2901  '!$F18)))</f>
        <v>0.03548444444444444</v>
      </c>
      <c r="E50" s="7">
        <f>0.01*('[3]HNOV1201  )'!$L18/(0.25*(9-'[3]HNOV1201  )'!$F18)))</f>
        <v>0.04534222222222223</v>
      </c>
      <c r="F50" s="7">
        <f>0.01*('[4]HNOV2601 '!$L18/(0.25*(9-'[4]HNOV2601 '!$F18)))</f>
        <v>0.02937777777777778</v>
      </c>
      <c r="G50" s="7">
        <f>0.01*('[5]HDEC1001'!$L18/(0.25*(9-'[5]HDEC1001'!$F18)))</f>
        <v>0.013484444444444443</v>
      </c>
      <c r="H50" s="7">
        <f>0.01*('[6]HDEC2401'!$L18/(0.25*(9-'[6]HDEC2401'!$F18)))</f>
        <v>0.04247111111111111</v>
      </c>
      <c r="I50" s="7">
        <f>0.01*('[7]HJAN0902'!$L18/(0.25*(9-'[7]HJAN0902'!$F18)))</f>
        <v>0.023844444444444446</v>
      </c>
      <c r="J50" s="7">
        <f>0.01*('[8]HJAN2102 '!$L18/(0.25*(9-'[8]HJAN2102 '!$F18)))</f>
        <v>0.0024088888888888892</v>
      </c>
      <c r="K50" s="7">
        <f>0.01*('[9]HFEB0402'!$L18/(0.25*(9-'[9]HFEB0402'!$F18)))</f>
        <v>0.05330222222222222</v>
      </c>
      <c r="L50" s="7">
        <f>0.01*('[10]HFEB1802'!$L18/(0.25*(9-'[10]HFEB1802'!$F18)))</f>
        <v>0.05042666666666667</v>
      </c>
      <c r="M50" s="7">
        <f>0.01*('[11]HMAR0402  '!$L18/(0.25*(9-'[11]HMAR0402  '!$F18)))</f>
        <v>0.013822222222222222</v>
      </c>
      <c r="N50" s="7">
        <f>0.01*('[12]HMAR1802'!$L18/(0.25*(9-'[12]HMAR1802'!$F18)))</f>
        <v>0.007866666666666666</v>
      </c>
      <c r="O50" s="7">
        <f>0.01*('[13]HAPR0102'!$L18/(0.25*(9-'[13]HAPR0102'!$F18)))</f>
        <v>0.004724444444444444</v>
      </c>
      <c r="P50" s="7">
        <f>0.01*('[14]HAPR1502  '!$L18/(0.25*(9-'[14]HAPR1502  '!$F18)))</f>
        <v>0.022457777777777778</v>
      </c>
      <c r="Q50" s="7">
        <f>0.01*('[15]HAPR2902'!$L18/(0.25*(9-'[15]HAPR2902'!$F18)))</f>
        <v>0.011866666666666666</v>
      </c>
      <c r="R50" s="7">
        <f>0.01*('[16]HMAY1302 '!$L18/(0.25*(9-'[16]HMAY1302 '!$F18)))</f>
        <v>0.014773333333333333</v>
      </c>
      <c r="S50" s="7">
        <f>0.01*('[17]HMAY2702'!$L18/(0.25*(9-'[17]HMAY2702'!$F18)))</f>
        <v>0.006222222222222223</v>
      </c>
      <c r="T50" s="7">
        <f>0.01*('[18]HJUN1002'!$L18/(0.25*(9-'[18]HJUN1002'!$F18)))</f>
        <v>0.03128</v>
      </c>
      <c r="U50" s="7">
        <f>0.01*('[19]HJUN2402'!$L18/(0.25*(9-'[19]HJUN2402'!$F18)))</f>
        <v>0.012048888888888888</v>
      </c>
      <c r="V50" s="7">
        <f>0.01*('[20]HJUL802'!$L18/(0.25*(9-'[20]HJUL802'!$F18)))</f>
        <v>0.05734222222222222</v>
      </c>
      <c r="W50" s="7">
        <f>0.01*('[21]HJUL2202'!$L18/(0.25*(9-'[21]HJUL2202'!$F18)))</f>
        <v>0.007635555555555556</v>
      </c>
      <c r="X50" s="7">
        <f>0.01*('[22] HAUG0502'!$L18/(0.25*(9-'[22] HAUG0502'!$F18)))</f>
        <v>0.006631111111111111</v>
      </c>
      <c r="Y50" s="7">
        <f>0.01*('[23]HAUG1902'!$L18/(0.25*(9-'[23]HAUG1902'!$F18)))</f>
        <v>0.002533333333333333</v>
      </c>
      <c r="Z50" s="7">
        <f>0.01*('[24]HSEP0202'!$L18/(0.25*(9-'[24]HSEP0202'!$F18)))</f>
        <v>0.0016755555555555558</v>
      </c>
      <c r="AA50" s="7">
        <f>0.01*('[25]HSEP1602'!$L18/(0.25*(9-'[25]HSEP1602'!$F18)))</f>
        <v>0.009435555555555556</v>
      </c>
      <c r="AB50" s="7">
        <f>0.01*('[26]H30SEP02'!$L18/(0.25*(9-'[26]H30SEP02'!$F18)))</f>
        <v>0.02800888888888889</v>
      </c>
      <c r="AC50" s="8">
        <f t="shared" si="21"/>
        <v>0.5497822222222223</v>
      </c>
      <c r="AD50" s="8">
        <f t="shared" si="22"/>
        <v>0.551292612942613</v>
      </c>
      <c r="AF50" s="5" t="s">
        <v>7</v>
      </c>
      <c r="AG50" s="8">
        <f t="shared" si="23"/>
        <v>0.551292612942613</v>
      </c>
      <c r="AH50" s="5" t="s">
        <v>7</v>
      </c>
      <c r="AI50" s="8">
        <f t="shared" si="24"/>
        <v>0.2756463064713065</v>
      </c>
    </row>
    <row r="51" spans="2:39" ht="12">
      <c r="B51" s="5" t="s">
        <v>8</v>
      </c>
      <c r="C51" s="7">
        <f>0.01*('[1]HOCT1501'!$L19/(0.25*(9-'[1]HOCT1501'!$F19)))</f>
        <v>0.003542222222222222</v>
      </c>
      <c r="D51" s="7">
        <f>0.01*('[2]HOCT2901  '!$L19/(0.25*(9-'[2]HOCT2901  '!$F19)))</f>
        <v>0.01305777777777778</v>
      </c>
      <c r="E51" s="7">
        <f>0.01*('[3]HNOV1201  )'!$L19/(0.25*(9-'[3]HNOV1201  )'!$F19)))</f>
        <v>0.08003111111111112</v>
      </c>
      <c r="F51" s="7">
        <f>0.01*('[4]HNOV2601 '!$L19/(0.25*(9-'[4]HNOV2601 '!$F19)))</f>
        <v>0.04695111111111111</v>
      </c>
      <c r="G51" s="7">
        <f>0.01*('[5]HDEC1001'!$L19/(0.25*(9-'[5]HDEC1001'!$F19)))</f>
        <v>0.04623</v>
      </c>
      <c r="H51" s="7">
        <f>0.01*('[6]HDEC2401'!$L19/(0.25*(9-'[6]HDEC2401'!$F19)))</f>
        <v>0.06452</v>
      </c>
      <c r="I51" s="7">
        <f>0.01*('[7]HJAN0902'!$L19/(0.25*(9-'[7]HJAN0902'!$F19)))</f>
        <v>0.024066666666666667</v>
      </c>
      <c r="J51" s="7">
        <f>0.01*('[8]HJAN2102 '!$L19/(0.25*(9-'[8]HJAN2102 '!$F19)))</f>
        <v>0.008511111111111112</v>
      </c>
      <c r="K51" s="7">
        <f>0.01*('[9]HFEB0402'!$L19/(0.25*(9-'[9]HFEB0402'!$F19)))</f>
        <v>0.03529777777777778</v>
      </c>
      <c r="L51" s="7">
        <f>0.01*('[10]HFEB1802'!$L19/(0.25*(9-'[10]HFEB1802'!$F19)))</f>
        <v>0.03227555555555556</v>
      </c>
      <c r="M51" s="7">
        <f>0.01*('[11]HMAR0402  '!$L19/(0.25*(9-'[11]HMAR0402  '!$F19)))</f>
        <v>0.031662222222222224</v>
      </c>
      <c r="N51" s="7">
        <f>0.01*('[12]HMAR1802'!$L19/(0.25*(9-'[12]HMAR1802'!$F19)))</f>
        <v>0.016115555555555553</v>
      </c>
      <c r="O51" s="7">
        <f>0.01*('[13]HAPR0102'!$L19/(0.25*(9-'[13]HAPR0102'!$F19)))</f>
        <v>0.018577777777777776</v>
      </c>
      <c r="P51" s="7">
        <f>0.01*('[14]HAPR1502  '!$L19/(0.25*(9-'[14]HAPR1502  '!$F19)))</f>
        <v>0.013835555555555558</v>
      </c>
      <c r="Q51" s="7">
        <f>0.01*('[15]HAPR2902'!$L19/(0.25*(9-'[15]HAPR2902'!$F19)))</f>
        <v>0.010231111111111111</v>
      </c>
      <c r="R51" s="7">
        <f>0.01*('[16]HMAY1302 '!$L19/(0.25*(9-'[16]HMAY1302 '!$F19)))</f>
        <v>0.06641333333333332</v>
      </c>
      <c r="S51" s="7">
        <f>0.01*('[17]HMAY2702'!$L19/(0.25*(9-'[17]HMAY2702'!$F19)))</f>
        <v>0.1255511111111111</v>
      </c>
      <c r="T51" s="7">
        <f>0.01*('[18]HJUN1002'!$L19/(0.25*(9-'[18]HJUN1002'!$F19)))</f>
        <v>0.049564444444444446</v>
      </c>
      <c r="U51" s="7">
        <f>0.01*('[19]HJUN2402'!$L19/(0.25*(9-'[19]HJUN2402'!$F19)))</f>
        <v>0.006497777777777778</v>
      </c>
      <c r="V51" s="7">
        <f>0.01*('[20]HJUL802'!$L19/(0.25*(9-'[20]HJUL802'!$F19)))</f>
        <v>0.02542666666666667</v>
      </c>
      <c r="W51" s="7">
        <f>0.01*('[21]HJUL2202'!$L19/(0.25*(9-'[21]HJUL2202'!$F19)))</f>
        <v>0.014991111111111113</v>
      </c>
      <c r="X51" s="7">
        <f>0.01*('[22] HAUG0502'!$L19/(0.25*(9-'[22] HAUG0502'!$F19)))</f>
        <v>0.0027244444444444443</v>
      </c>
      <c r="Y51" s="7">
        <f>0.01*('[23]HAUG1902'!$L19/(0.25*(9-'[23]HAUG1902'!$F19)))</f>
        <v>0.10428444444444444</v>
      </c>
      <c r="Z51" s="7">
        <f>0.01*('[24]HSEP0202'!$L19/(0.25*(9-'[24]HSEP0202'!$F19)))</f>
        <v>0.056004444444444454</v>
      </c>
      <c r="AA51" s="7">
        <f>0.01*('[25]HSEP1602'!$L19/(0.25*(9-'[25]HSEP1602'!$F19)))</f>
        <v>0.10425333333333335</v>
      </c>
      <c r="AB51" s="7">
        <f>0.01*('[26]H30SEP02'!$L19/(0.25*(9-'[26]H30SEP02'!$F19)))</f>
        <v>0.09544000000000001</v>
      </c>
      <c r="AC51" s="8">
        <f t="shared" si="21"/>
        <v>1.0960566666666667</v>
      </c>
      <c r="AD51" s="8">
        <f t="shared" si="22"/>
        <v>1.1020955463728193</v>
      </c>
      <c r="AF51" s="5" t="s">
        <v>8</v>
      </c>
      <c r="AG51" s="8">
        <f t="shared" si="23"/>
        <v>1.1020955463728193</v>
      </c>
      <c r="AH51" s="5" t="s">
        <v>8</v>
      </c>
      <c r="AI51" s="8">
        <f t="shared" si="24"/>
        <v>0.5510477731864096</v>
      </c>
      <c r="AK51" s="14" t="s">
        <v>70</v>
      </c>
      <c r="AL51" s="14"/>
      <c r="AM51" s="14"/>
    </row>
    <row r="52" spans="2:39" ht="12">
      <c r="B52" s="5" t="s">
        <v>9</v>
      </c>
      <c r="C52" s="7">
        <f>0.01*('[1]HOCT1501'!$L20/(0.25*(9-'[1]HOCT1501'!$F20)))</f>
        <v>0.05604</v>
      </c>
      <c r="D52" s="7">
        <f>0.01*('[2]HOCT2901  '!$L20/(0.25*(9-'[2]HOCT2901  '!$F20)))</f>
        <v>0.0074800000000000005</v>
      </c>
      <c r="E52" s="7">
        <f>0.01*('[3]HNOV1201  )'!$L20/(0.25*(9-'[3]HNOV1201  )'!$F20)))</f>
        <v>0.038665</v>
      </c>
      <c r="F52" s="7">
        <f>0.01*('[4]HNOV2601 '!$L20/(0.25*(9-'[4]HNOV2601 '!$F20)))</f>
        <v>0.02012888888888889</v>
      </c>
      <c r="G52" s="7">
        <f>0.01*('[5]HDEC1001'!$L20/(0.25*(9-'[5]HDEC1001'!$F20)))</f>
        <v>0.04316</v>
      </c>
      <c r="H52" s="7">
        <f>0.01*('[6]HDEC2401'!$L20/(0.25*(9-'[6]HDEC2401'!$F20)))</f>
        <v>0.057768888888888884</v>
      </c>
      <c r="I52" s="7">
        <f>0.01*('[7]HJAN0902'!$L20/(0.25*(9-'[7]HJAN0902'!$F20)))</f>
        <v>0.01836</v>
      </c>
      <c r="J52" s="7">
        <f>0.01*('[8]HJAN2102 '!$L20/(0.25*(9-'[8]HJAN2102 '!$F20)))</f>
        <v>0.03998666666666667</v>
      </c>
      <c r="K52" s="7">
        <f>0.01*('[9]HFEB0402'!$L20/(0.25*(9-'[9]HFEB0402'!$F20)))</f>
        <v>0.09795555555555556</v>
      </c>
      <c r="L52" s="7">
        <f>0.01*('[10]HFEB1802'!$L20/(0.25*(9-'[10]HFEB1802'!$F20)))</f>
        <v>0.018164444444444445</v>
      </c>
      <c r="M52" s="7">
        <f>0.01*('[11]HMAR0402  '!$L20/(0.25*(9-'[11]HMAR0402  '!$F20)))</f>
        <v>0.036755555555555555</v>
      </c>
      <c r="N52" s="7">
        <f>0.01*('[12]HMAR1802'!$L20/(0.25*(9-'[12]HMAR1802'!$F20)))</f>
        <v>0.016964444444444445</v>
      </c>
      <c r="O52" s="7">
        <f>0.01*('[13]HAPR0102'!$L20/(0.25*(9-'[13]HAPR0102'!$F20)))</f>
        <v>0.014435555555555557</v>
      </c>
      <c r="P52" s="7">
        <f>0.01*('[14]HAPR1502  '!$L20/(0.25*(9-'[14]HAPR1502  '!$F20)))</f>
        <v>0.03149777777777778</v>
      </c>
      <c r="Q52" s="7">
        <f>0.01*('[15]HAPR2902'!$L20/(0.25*(9-'[15]HAPR2902'!$F20)))</f>
        <v>0.0034311111111111113</v>
      </c>
      <c r="R52" s="7">
        <f>0.01*('[16]HMAY1302 '!$L20/(0.25*(9-'[16]HMAY1302 '!$F20)))</f>
        <v>0.09100888888888889</v>
      </c>
      <c r="S52" s="7">
        <f>0.01*('[17]HMAY2702'!$L20/(0.25*(9-'[17]HMAY2702'!$F20)))</f>
        <v>0.05442222222222222</v>
      </c>
      <c r="T52" s="7">
        <f>0.01*('[18]HJUN1002'!$L20/(0.25*(9-'[18]HJUN1002'!$F20)))</f>
        <v>0.026755555555555557</v>
      </c>
      <c r="U52" s="7">
        <f>0.01*('[19]HJUN2402'!$L20/(0.25*(9-'[19]HJUN2402'!$F20)))</f>
        <v>0.005715555555555556</v>
      </c>
      <c r="V52" s="7">
        <f>0.01*('[20]HJUL802'!$L20/(0.25*(9-'[20]HJUL802'!$F20)))</f>
        <v>0.02324</v>
      </c>
      <c r="W52" s="7">
        <f>0.01*('[21]HJUL2202'!$L20/(0.25*(9-'[21]HJUL2202'!$F20)))</f>
        <v>0.0904888888888889</v>
      </c>
      <c r="X52" s="7">
        <f>0.01*('[22] HAUG0502'!$L20/(0.25*(9-'[22] HAUG0502'!$F20)))</f>
        <v>0.030471111111111112</v>
      </c>
      <c r="Y52" s="7">
        <f>0.01*('[23]HAUG1902'!$L20/(0.25*(9-'[23]HAUG1902'!$F20)))</f>
        <v>0.036582222222222224</v>
      </c>
      <c r="Z52" s="7">
        <f>0.01*('[24]HSEP0202'!$L20/(0.25*(9-'[24]HSEP0202'!$F20)))</f>
        <v>0.07392444444444445</v>
      </c>
      <c r="AA52" s="7">
        <f>0.01*('[25]HSEP1602'!$L20/(0.25*(9-'[25]HSEP1602'!$F20)))</f>
        <v>0.01757777777777778</v>
      </c>
      <c r="AB52" s="7">
        <f>0.01*('[26]H30SEP02'!$L20/(0.25*(9-'[26]H30SEP02'!$F20)))</f>
        <v>0.10628444444444446</v>
      </c>
      <c r="AC52" s="8">
        <f t="shared" si="21"/>
        <v>1.0572650000000001</v>
      </c>
      <c r="AD52" s="8">
        <f t="shared" si="22"/>
        <v>1.0601695741758241</v>
      </c>
      <c r="AF52" s="5" t="s">
        <v>9</v>
      </c>
      <c r="AG52" s="8">
        <f t="shared" si="23"/>
        <v>1.0601695741758241</v>
      </c>
      <c r="AH52" s="5" t="s">
        <v>9</v>
      </c>
      <c r="AI52" s="8">
        <f t="shared" si="24"/>
        <v>0.5300847870879121</v>
      </c>
      <c r="AK52" s="14"/>
      <c r="AL52" s="14" t="s">
        <v>42</v>
      </c>
      <c r="AM52" s="15">
        <f>AVERAGE(AI51:AI56)</f>
        <v>0.5852294791645644</v>
      </c>
    </row>
    <row r="53" spans="2:35" ht="12">
      <c r="B53" s="5" t="s">
        <v>10</v>
      </c>
      <c r="C53" s="7">
        <f>0.01*('[1]HOCT1501'!$L21/(0.25*(9-'[1]HOCT1501'!$F21)))</f>
        <v>0.015733333333333332</v>
      </c>
      <c r="D53" s="7">
        <f>0.01*('[2]HOCT2901  '!$L21/(0.25*(9-'[2]HOCT2901  '!$F21)))</f>
        <v>0.03812</v>
      </c>
      <c r="E53" s="7">
        <f>0.01*('[3]HNOV1201  )'!$L21/(0.25*(9-'[3]HNOV1201  )'!$F21)))</f>
        <v>0.03797333333333334</v>
      </c>
      <c r="F53" s="7">
        <f>0.01*('[4]HNOV2601 '!$L21/(0.25*(9-'[4]HNOV2601 '!$F21)))</f>
        <v>0.017035555555555557</v>
      </c>
      <c r="G53" s="7">
        <f>0.01*('[5]HDEC1001'!$L21/(0.25*(9-'[5]HDEC1001'!$F21)))</f>
        <v>0.02805777777777778</v>
      </c>
      <c r="H53" s="7">
        <f>0.01*('[6]HDEC2401'!$L21/(0.25*(9-'[6]HDEC2401'!$F21)))</f>
        <v>0.022422222222222225</v>
      </c>
      <c r="I53" s="7">
        <f>0.01*('[7]HJAN0902'!$L21/(0.25*(9-'[7]HJAN0902'!$F21)))</f>
        <v>0.006271111111111112</v>
      </c>
      <c r="J53" s="7">
        <f>0.01*('[8]HJAN2102 '!$L21/(0.25*(9-'[8]HJAN2102 '!$F21)))</f>
        <v>0.01052</v>
      </c>
      <c r="K53" s="7">
        <f>0.01*('[9]HFEB0402'!$L21/(0.25*(9-'[9]HFEB0402'!$F21)))</f>
        <v>0.125725</v>
      </c>
      <c r="L53" s="7">
        <f>0.01*('[10]HFEB1802'!$L21/(0.25*(9-'[10]HFEB1802'!$F21)))</f>
        <v>0.01572888888888889</v>
      </c>
      <c r="M53" s="7">
        <f>0.01*('[11]HMAR0402  '!$L21/(0.25*(9-'[11]HMAR0402  '!$F21)))</f>
        <v>0.017746666666666668</v>
      </c>
      <c r="N53" s="7">
        <f>0.01*('[12]HMAR1802'!$L21/(0.25*(9-'[12]HMAR1802'!$F21)))</f>
        <v>0.014586666666666668</v>
      </c>
      <c r="O53" s="7">
        <f>0.01*('[13]HAPR0102'!$L21/(0.25*(9-'[13]HAPR0102'!$F21)))</f>
        <v>0.018586666666666668</v>
      </c>
      <c r="P53" s="7">
        <f>0.01*('[14]HAPR1502  '!$L21/(0.25*(9-'[14]HAPR1502  '!$F21)))</f>
        <v>0</v>
      </c>
      <c r="Q53" s="7">
        <f>0.01*('[15]HAPR2902'!$L21/(0.25*(9-'[15]HAPR2902'!$F21)))</f>
        <v>0.01279111111111111</v>
      </c>
      <c r="R53" s="7">
        <f>0.01*('[16]HMAY1302 '!$L21/(0.25*(9-'[16]HMAY1302 '!$F21)))</f>
        <v>0.037697777777777774</v>
      </c>
      <c r="S53" s="7">
        <f>0.01*('[17]HMAY2702'!$L21/(0.25*(9-'[17]HMAY2702'!$F21)))</f>
        <v>0.065955</v>
      </c>
      <c r="T53" s="7">
        <f>0.01*('[18]HJUN1002'!$L21/(0.25*(9-'[18]HJUN1002'!$F21)))</f>
        <v>0.02626222222222222</v>
      </c>
      <c r="U53" s="7">
        <f>0.01*('[19]HJUN2402'!$L21/(0.25*(9-'[19]HJUN2402'!$F21)))</f>
        <v>0.046165000000000005</v>
      </c>
      <c r="V53" s="7">
        <f>0.01*('[20]HJUL802'!$L21/(0.25*(9-'[20]HJUL802'!$F21)))</f>
        <v>0.01268</v>
      </c>
      <c r="W53" s="7">
        <f>0.01*('[21]HJUL2202'!$L21/(0.25*(9-'[21]HJUL2202'!$F21)))</f>
        <v>0.037595555555555556</v>
      </c>
      <c r="X53" s="7">
        <f>0.01*('[22] HAUG0502'!$L21/(0.25*(9-'[22] HAUG0502'!$F21)))</f>
        <v>0.02000888888888889</v>
      </c>
      <c r="Y53" s="7">
        <f>0.01*('[23]HAUG1902'!$L21/(0.25*(9-'[23]HAUG1902'!$F21)))</f>
        <v>0.03394666666666667</v>
      </c>
      <c r="Z53" s="7">
        <f>0.01*('[24]HSEP0202'!$L21/(0.25*(9-'[24]HSEP0202'!$F21)))</f>
        <v>0.013475555555555557</v>
      </c>
      <c r="AA53" s="7">
        <f>0.01*('[25]HSEP1602'!$L21/(0.25*(9-'[25]HSEP1602'!$F21)))</f>
        <v>0.008284444444444445</v>
      </c>
      <c r="AB53" s="7">
        <f>0.01*('[26]H30SEP02'!$L21/(0.25*(9-'[26]H30SEP02'!$F21)))</f>
        <v>0.032004444444444446</v>
      </c>
      <c r="AC53" s="8">
        <f t="shared" si="21"/>
        <v>0.715373888888889</v>
      </c>
      <c r="AD53" s="8">
        <f t="shared" si="22"/>
        <v>0.7173392017704517</v>
      </c>
      <c r="AF53" s="5" t="s">
        <v>10</v>
      </c>
      <c r="AG53" s="8">
        <f t="shared" si="23"/>
        <v>0.7173392017704517</v>
      </c>
      <c r="AH53" s="5" t="s">
        <v>10</v>
      </c>
      <c r="AI53" s="8">
        <f t="shared" si="24"/>
        <v>0.35866960088522587</v>
      </c>
    </row>
    <row r="54" spans="2:35" ht="12">
      <c r="B54" s="5" t="s">
        <v>11</v>
      </c>
      <c r="C54" s="7">
        <f>0.01*('[1]HOCT1501'!$L22/(0.25*(9-'[1]HOCT1501'!$F22)))</f>
        <v>0.05057333333333333</v>
      </c>
      <c r="D54" s="7">
        <f>0.01*('[2]HOCT2901  '!$L22/(0.25*(9-'[2]HOCT2901  '!$F22)))</f>
        <v>0.08983111111111111</v>
      </c>
      <c r="E54" s="7">
        <f>0.01*('[3]HNOV1201  )'!$L22/(0.25*(9-'[3]HNOV1201  )'!$F22)))</f>
        <v>0.10060000000000001</v>
      </c>
      <c r="F54" s="7">
        <f>0.01*('[4]HNOV2601 '!$L22/(0.25*(9-'[4]HNOV2601 '!$F22)))</f>
        <v>0.3008888888888889</v>
      </c>
      <c r="G54" s="7">
        <f>0.01*('[5]HDEC1001'!$L22/(0.25*(9-'[5]HDEC1001'!$F22)))</f>
        <v>0.06417777777777778</v>
      </c>
      <c r="H54" s="7">
        <f>0.01*('[6]HDEC2401'!$L22/(0.25*(9-'[6]HDEC2401'!$F22)))</f>
        <v>0.12940444444444446</v>
      </c>
      <c r="I54" s="7">
        <f>0.01*('[7]HJAN0902'!$L22/(0.25*(9-'[7]HJAN0902'!$F22)))</f>
        <v>0.055999999999999994</v>
      </c>
      <c r="J54" s="7">
        <f>0.01*('[8]HJAN2102 '!$L22/(0.25*(9-'[8]HJAN2102 '!$F22)))</f>
        <v>0.10524444444444445</v>
      </c>
      <c r="K54" s="7">
        <f>0.01*('[9]HFEB0402'!$L22/(0.25*(9-'[9]HFEB0402'!$F22)))</f>
        <v>0.1144088888888889</v>
      </c>
      <c r="L54" s="7">
        <f>0.01*('[10]HFEB1802'!$L22/(0.25*(9-'[10]HFEB1802'!$F22)))</f>
        <v>0.07186222222222223</v>
      </c>
      <c r="M54" s="7">
        <f>0.01*('[11]HMAR0402  '!$L22/(0.25*(9-'[11]HMAR0402  '!$F22)))</f>
        <v>0.09721777777777778</v>
      </c>
      <c r="N54" s="7">
        <f>0.01*('[12]HMAR1802'!$L22/(0.25*(9-'[12]HMAR1802'!$F22)))</f>
        <v>0.10351555555555557</v>
      </c>
      <c r="O54" s="7">
        <f>0.01*('[13]HAPR0102'!$L22/(0.25*(9-'[13]HAPR0102'!$F22)))</f>
        <v>0.03440888888888889</v>
      </c>
      <c r="P54" s="7">
        <f>0.01*('[14]HAPR1502  '!$L22/(0.25*(9-'[14]HAPR1502  '!$F22)))</f>
        <v>0.07872</v>
      </c>
      <c r="Q54" s="7">
        <f>0.01*('[15]HAPR2902'!$L22/(0.25*(9-'[15]HAPR2902'!$F22)))</f>
        <v>0.1231688888888889</v>
      </c>
      <c r="R54" s="7">
        <f>0.01*('[16]HMAY1302 '!$L22/(0.25*(9-'[16]HMAY1302 '!$F22)))</f>
        <v>0.06954222222222223</v>
      </c>
      <c r="S54" s="7">
        <f>0.01*('[17]HMAY2702'!$L22/(0.25*(9-'[17]HMAY2702'!$F22)))</f>
        <v>0.18904</v>
      </c>
      <c r="T54" s="7">
        <f>0.01*('[18]HJUN1002'!$L22/(0.25*(9-'[18]HJUN1002'!$F22)))</f>
        <v>0.04178222222222222</v>
      </c>
      <c r="U54" s="7">
        <f>0.01*('[19]HJUN2402'!$L22/(0.25*(9-'[19]HJUN2402'!$F22)))</f>
        <v>0.060599999999999994</v>
      </c>
      <c r="V54" s="7">
        <f>0.01*('[20]HJUL802'!$L22/(0.25*(9-'[20]HJUL802'!$F22)))</f>
        <v>0.08657333333333334</v>
      </c>
      <c r="W54" s="7">
        <f>0.01*('[21]HJUL2202'!$L22/(0.25*(9-'[21]HJUL2202'!$F22)))</f>
        <v>0.07424</v>
      </c>
      <c r="X54" s="7">
        <f>0.01*('[22] HAUG0502'!$L22/(0.25*(9-'[22] HAUG0502'!$F22)))</f>
        <v>0.04586666666666667</v>
      </c>
      <c r="Y54" s="7">
        <f>0.01*('[23]HAUG1902'!$L22/(0.25*(9-'[23]HAUG1902'!$F22)))</f>
        <v>0.1260711111111111</v>
      </c>
      <c r="Z54" s="7">
        <f>0.01*('[24]HSEP0202'!$L22/(0.25*(9-'[24]HSEP0202'!$F22)))</f>
        <v>0.07416888888888888</v>
      </c>
      <c r="AA54" s="7">
        <f>0.01*('[25]HSEP1602'!$L22/(0.25*(9-'[25]HSEP1602'!$F22)))</f>
        <v>0.08093333333333334</v>
      </c>
      <c r="AB54" s="7">
        <f>0.01*('[26]H30SEP02'!$L22/(0.25*(9-'[26]H30SEP02'!$F22)))</f>
        <v>0.10531555555555557</v>
      </c>
      <c r="AC54" s="8">
        <f t="shared" si="21"/>
        <v>2.4741555555555554</v>
      </c>
      <c r="AD54" s="8">
        <f t="shared" si="22"/>
        <v>2.480952686202686</v>
      </c>
      <c r="AF54" s="5" t="s">
        <v>11</v>
      </c>
      <c r="AG54" s="8">
        <f t="shared" si="23"/>
        <v>2.480952686202686</v>
      </c>
      <c r="AH54" s="5" t="s">
        <v>11</v>
      </c>
      <c r="AI54" s="8">
        <f t="shared" si="24"/>
        <v>1.240476343101343</v>
      </c>
    </row>
    <row r="55" spans="2:35" ht="12">
      <c r="B55" s="5" t="s">
        <v>12</v>
      </c>
      <c r="C55" s="7">
        <f>0.01*('[1]HOCT1501'!$L23/(0.25*(9-'[1]HOCT1501'!$F23)))</f>
        <v>0.060062222222222225</v>
      </c>
      <c r="D55" s="7">
        <f>0.01*('[2]HOCT2901  '!$L23/(0.25*(9-'[2]HOCT2901  '!$F23)))</f>
        <v>0.030684444444444445</v>
      </c>
      <c r="E55" s="7">
        <f>0.01*('[3]HNOV1201  )'!$L23/(0.25*(9-'[3]HNOV1201  )'!$F23)))</f>
        <v>0.05673333333333334</v>
      </c>
      <c r="F55" s="7">
        <f>0.01*('[4]HNOV2601 '!$L23/(0.25*(9-'[4]HNOV2601 '!$F23)))</f>
        <v>0.06733333333333334</v>
      </c>
      <c r="G55" s="7">
        <f>0.01*('[5]HDEC1001'!$L23/(0.25*(9-'[5]HDEC1001'!$F23)))</f>
        <v>0.04493777777777778</v>
      </c>
      <c r="H55" s="7">
        <f>0.01*('[6]HDEC2401'!$L23/(0.25*(9-'[6]HDEC2401'!$F23)))</f>
        <v>0.05815111111111111</v>
      </c>
      <c r="I55" s="7">
        <f>0.01*('[7]HJAN0902'!$L23/(0.25*(9-'[7]HJAN0902'!$F23)))</f>
        <v>0.15574222222222223</v>
      </c>
      <c r="J55" s="7">
        <f>0.01*('[8]HJAN2102 '!$L23/(0.25*(9-'[8]HJAN2102 '!$F23)))</f>
        <v>0.02341333333333333</v>
      </c>
      <c r="K55" s="7">
        <f>0.01*('[9]HFEB0402'!$L23/(0.25*(9-'[9]HFEB0402'!$F23)))</f>
        <v>0.08235555555555557</v>
      </c>
      <c r="L55" s="7">
        <f>0.01*('[10]HFEB1802'!$L23/(0.25*(9-'[10]HFEB1802'!$F23)))</f>
        <v>0.009884444444444446</v>
      </c>
      <c r="M55" s="7">
        <f>0.01*('[11]HMAR0402  '!$L23/(0.25*(9-'[11]HMAR0402  '!$F23)))</f>
        <v>0.020515555555555554</v>
      </c>
      <c r="N55" s="7">
        <f>0.01*('[12]HMAR1802'!$L23/(0.25*(9-'[12]HMAR1802'!$F23)))</f>
        <v>0.030826666666666665</v>
      </c>
      <c r="O55" s="7">
        <f>0.01*('[13]HAPR0102'!$L23/(0.25*(9-'[13]HAPR0102'!$F23)))</f>
        <v>0.012751111111111114</v>
      </c>
      <c r="P55" s="7">
        <f>0.01*('[14]HAPR1502  '!$L23/(0.25*(9-'[14]HAPR1502  '!$F23)))</f>
        <v>0.0048044444444444445</v>
      </c>
      <c r="Q55" s="7">
        <f>0.01*('[15]HAPR2902'!$L23/(0.25*(9-'[15]HAPR2902'!$F23)))</f>
        <v>0.003102222222222222</v>
      </c>
      <c r="R55" s="7">
        <f>0.01*('[16]HMAY1302 '!$L23/(0.25*(9-'[16]HMAY1302 '!$F23)))</f>
        <v>0.05764444444444445</v>
      </c>
      <c r="S55" s="7">
        <f>0.01*('[17]HMAY2702'!$L23/(0.25*(9-'[17]HMAY2702'!$F23)))</f>
        <v>0.07266222222222223</v>
      </c>
      <c r="T55" s="7">
        <f>0.01*('[18]HJUN1002'!$L23/(0.25*(9-'[18]HJUN1002'!$F23)))</f>
        <v>0.006622222222222223</v>
      </c>
      <c r="U55" s="7">
        <f>0.01*('[19]HJUN2402'!$L23/(0.25*(9-'[19]HJUN2402'!$F23)))</f>
        <v>0.02315111111111111</v>
      </c>
      <c r="V55" s="7">
        <f>0.01*('[20]HJUL802'!$L23/(0.25*(9-'[20]HJUL802'!$F23)))</f>
        <v>0.018328888888888888</v>
      </c>
      <c r="W55" s="7">
        <f>0.01*('[21]HJUL2202'!$L23/(0.25*(9-'[21]HJUL2202'!$F23)))</f>
        <v>0.0601688888888889</v>
      </c>
      <c r="X55" s="7">
        <f>0.01*('[22] HAUG0502'!$L23/(0.25*(9-'[22] HAUG0502'!$F23)))</f>
        <v>0.00995111111111111</v>
      </c>
      <c r="Y55" s="7">
        <f>0.01*('[23]HAUG1902'!$L23/(0.25*(9-'[23]HAUG1902'!$F23)))</f>
        <v>0.01448888888888889</v>
      </c>
      <c r="Z55" s="7">
        <f>0.01*('[24]HSEP0202'!$L23/(0.25*(9-'[24]HSEP0202'!$F23)))</f>
        <v>0.05509777777777778</v>
      </c>
      <c r="AA55" s="7">
        <f>0.01*('[25]HSEP1602'!$L23/(0.25*(9-'[25]HSEP1602'!$F23)))</f>
        <v>0.028733333333333333</v>
      </c>
      <c r="AB55" s="7">
        <f>0.01*('[26]H30SEP02'!$L23/(0.25*(9-'[26]H30SEP02'!$F23)))</f>
        <v>0.18238222222222222</v>
      </c>
      <c r="AC55" s="8">
        <f t="shared" si="21"/>
        <v>1.190528888888889</v>
      </c>
      <c r="AD55" s="8">
        <f t="shared" si="22"/>
        <v>1.1937995726495727</v>
      </c>
      <c r="AF55" s="5" t="s">
        <v>12</v>
      </c>
      <c r="AG55" s="8">
        <f t="shared" si="23"/>
        <v>1.1937995726495727</v>
      </c>
      <c r="AH55" s="5" t="s">
        <v>12</v>
      </c>
      <c r="AI55" s="8">
        <f t="shared" si="24"/>
        <v>0.5968997863247864</v>
      </c>
    </row>
    <row r="56" spans="2:35" ht="12">
      <c r="B56" s="5" t="s">
        <v>13</v>
      </c>
      <c r="C56" s="7">
        <f>0.01*('[1]HOCT1501'!$L24/(0.25*(9-'[1]HOCT1501'!$F24)))</f>
        <v>0.0035466666666666667</v>
      </c>
      <c r="D56" s="7">
        <f>0.01*('[2]HOCT2901  '!$L24/(0.25*(9-'[2]HOCT2901  '!$F24)))</f>
        <v>0.002265</v>
      </c>
      <c r="E56" s="7">
        <f>0.01*('[3]HNOV1201  )'!$L24/(0.25*(9-'[3]HNOV1201  )'!$F24)))</f>
        <v>0.021155555555555556</v>
      </c>
      <c r="F56" s="7">
        <f>0.01*('[4]HNOV2601 '!$L24/(0.25*(9-'[4]HNOV2601 '!$F24)))</f>
        <v>0.0071155555555555555</v>
      </c>
      <c r="G56" s="7">
        <f>0.01*('[5]HDEC1001'!$L24/(0.25*(9-'[5]HDEC1001'!$F24)))</f>
        <v>0.011151111111111112</v>
      </c>
      <c r="H56" s="7">
        <f>0.01*('[6]HDEC2401'!$L24/(0.25*(9-'[6]HDEC2401'!$F24)))</f>
        <v>0.008351111111111111</v>
      </c>
      <c r="I56" s="7">
        <f>0.01*('[7]HJAN0902'!$L24/(0.25*(9-'[7]HJAN0902'!$F24)))</f>
        <v>0.006306666666666667</v>
      </c>
      <c r="J56" s="7">
        <f>0.01*('[8]HJAN2102 '!$L24/(0.25*(9-'[8]HJAN2102 '!$F24)))</f>
        <v>0.004568888888888889</v>
      </c>
      <c r="K56" s="7">
        <f>0.01*('[9]HFEB0402'!$L24/(0.25*(9-'[9]HFEB0402'!$F24)))</f>
        <v>0.02337777777777778</v>
      </c>
      <c r="L56" s="7">
        <f>0.01*('[10]HFEB1802'!$L24/(0.25*(9-'[10]HFEB1802'!$F24)))</f>
        <v>0.04646222222222223</v>
      </c>
      <c r="M56" s="7">
        <f>0.01*('[11]HMAR0402  '!$L24/(0.25*(9-'[11]HMAR0402  '!$F24)))</f>
        <v>0.005684444444444444</v>
      </c>
      <c r="N56" s="7">
        <f>0.01*('[12]HMAR1802'!$L24/(0.25*(9-'[12]HMAR1802'!$F24)))</f>
        <v>0.003897777777777778</v>
      </c>
      <c r="O56" s="7">
        <f>0.01*('[13]HAPR0102'!$L24/(0.25*(9-'[13]HAPR0102'!$F24)))</f>
        <v>0.008933333333333333</v>
      </c>
      <c r="P56" s="7">
        <f>0.01*('[14]HAPR1502  '!$L24/(0.25*(9-'[14]HAPR1502  '!$F24)))</f>
        <v>0.022182222222222218</v>
      </c>
      <c r="Q56" s="7">
        <f>0.01*('[15]HAPR2902'!$L24/(0.25*(9-'[15]HAPR2902'!$F24)))</f>
        <v>0.017453333333333335</v>
      </c>
      <c r="R56" s="7">
        <f>0.01*('[16]HMAY1302 '!$L24/(0.25*(9-'[16]HMAY1302 '!$F24)))</f>
        <v>0.024915555555555552</v>
      </c>
      <c r="S56" s="7">
        <f>0.01*('[17]HMAY2702'!$L24/(0.25*(9-'[17]HMAY2702'!$F24)))</f>
        <v>0.06748888888888889</v>
      </c>
      <c r="T56" s="7">
        <f>0.01*('[18]HJUN1002'!$L24/(0.25*(9-'[18]HJUN1002'!$F24)))</f>
        <v>0.0027155555555555557</v>
      </c>
      <c r="U56" s="7">
        <f>0.01*('[19]HJUN2402'!$L24/(0.25*(9-'[19]HJUN2402'!$F24)))</f>
        <v>0.012657777777777776</v>
      </c>
      <c r="V56" s="7">
        <f>0.01*('[20]HJUL802'!$L24/(0.25*(9-'[20]HJUL802'!$F24)))</f>
        <v>0.005600000000000001</v>
      </c>
      <c r="W56" s="7">
        <f>0.01*('[21]HJUL2202'!$L24/(0.25*(9-'[21]HJUL2202'!$F24)))</f>
        <v>0.027031111111111113</v>
      </c>
      <c r="X56" s="7">
        <f>0.01*('[22] HAUG0502'!$L24/(0.25*(9-'[22] HAUG0502'!$F24)))</f>
        <v>0.0304</v>
      </c>
      <c r="Y56" s="7">
        <f>0.01*('[23]HAUG1902'!$L24/(0.25*(9-'[23]HAUG1902'!$F24)))</f>
        <v>0.019039999999999998</v>
      </c>
      <c r="Z56" s="7">
        <f>0.01*('[24]HSEP0202'!$L24/(0.25*(9-'[24]HSEP0202'!$F24)))</f>
        <v>0.03978666666666667</v>
      </c>
      <c r="AA56" s="7">
        <f>0.01*('[25]HSEP1602'!$L24/(0.25*(9-'[25]HSEP1602'!$F24)))</f>
        <v>0.014351111111111113</v>
      </c>
      <c r="AB56" s="7">
        <f>0.01*('[26]H30SEP02'!$L24/(0.25*(9-'[26]H30SEP02'!$F24)))</f>
        <v>0.03067555555555556</v>
      </c>
      <c r="AC56" s="8">
        <f t="shared" si="21"/>
        <v>0.4671138888888889</v>
      </c>
      <c r="AD56" s="8">
        <f t="shared" si="22"/>
        <v>0.4683971688034188</v>
      </c>
      <c r="AF56" s="5" t="s">
        <v>13</v>
      </c>
      <c r="AG56" s="8">
        <f t="shared" si="23"/>
        <v>0.4683971688034188</v>
      </c>
      <c r="AH56" s="5" t="s">
        <v>13</v>
      </c>
      <c r="AI56" s="8">
        <f t="shared" si="24"/>
        <v>0.2341985844017094</v>
      </c>
    </row>
    <row r="57" spans="2:39" ht="12">
      <c r="B57" s="5" t="s">
        <v>14</v>
      </c>
      <c r="C57" s="7">
        <f>0.01*('[1]HOCT1501'!$L25/(0.25*(9-'[1]HOCT1501'!$F25)))</f>
        <v>0.009075555555555555</v>
      </c>
      <c r="D57" s="7">
        <f>0.01*('[2]HOCT2901  '!$L25/(0.25*(9-'[2]HOCT2901  '!$F25)))</f>
        <v>0.02787111111111111</v>
      </c>
      <c r="E57" s="7">
        <f>0.01*('[3]HNOV1201  )'!$L25/(0.25*(9-'[3]HNOV1201  )'!$F25)))</f>
        <v>0.03572000000000001</v>
      </c>
      <c r="F57" s="7">
        <f>0.01*('[4]HNOV2601 '!$L25/(0.25*(9-'[4]HNOV2601 '!$F25)))</f>
        <v>0.013822222222222222</v>
      </c>
      <c r="G57" s="7">
        <f>0.01*('[5]HDEC1001'!$L25/(0.25*(9-'[5]HDEC1001'!$F25)))</f>
        <v>0.001955555555555556</v>
      </c>
      <c r="H57" s="7">
        <f>0.01*('[6]HDEC2401'!$L25/(0.25*(9-'[6]HDEC2401'!$F25)))</f>
        <v>0.015373333333333334</v>
      </c>
      <c r="I57" s="7">
        <f>0.01*('[7]HJAN0902'!$L25/(0.25*(9-'[7]HJAN0902'!$F25)))</f>
        <v>0.031248888888888885</v>
      </c>
      <c r="J57" s="7">
        <f>0.01*('[8]HJAN2102 '!$L25/(0.25*(9-'[8]HJAN2102 '!$F25)))</f>
        <v>0.004315555555555555</v>
      </c>
      <c r="K57" s="7">
        <f>0.01*('[9]HFEB0402'!$L25/(0.25*(9-'[9]HFEB0402'!$F25)))</f>
        <v>0.021115555555555558</v>
      </c>
      <c r="L57" s="7">
        <f>0.01*('[10]HFEB1802'!$L25/(0.25*(9-'[10]HFEB1802'!$F25)))</f>
        <v>0.008493333333333334</v>
      </c>
      <c r="M57" s="7">
        <f>0.01*('[11]HMAR0402  '!$L25/(0.25*(9-'[11]HMAR0402  '!$F25)))</f>
        <v>0.012302222222222221</v>
      </c>
      <c r="N57" s="7">
        <f>0.01*('[12]HMAR1802'!$L25/(0.25*(9-'[12]HMAR1802'!$F25)))</f>
        <v>0.010417777777777778</v>
      </c>
      <c r="O57" s="7">
        <f>0.01*('[13]HAPR0102'!$L25/(0.25*(9-'[13]HAPR0102'!$F25)))</f>
        <v>0.02388</v>
      </c>
      <c r="P57" s="7">
        <f>0.01*('[14]HAPR1502  '!$L25/(0.25*(9-'[14]HAPR1502  '!$F25)))</f>
        <v>0.029875555555555558</v>
      </c>
      <c r="Q57" s="7">
        <f>0.01*('[15]HAPR2902'!$L25/(0.25*(9-'[15]HAPR2902'!$F25)))</f>
        <v>0.004862222222222223</v>
      </c>
      <c r="R57" s="7">
        <f>0.01*('[16]HMAY1302 '!$L25/(0.25*(9-'[16]HMAY1302 '!$F25)))</f>
        <v>0.024053333333333333</v>
      </c>
      <c r="S57" s="7">
        <f>0.01*('[17]HMAY2702'!$L25/(0.25*(9-'[17]HMAY2702'!$F25)))</f>
        <v>0.03031111111111111</v>
      </c>
      <c r="T57" s="7">
        <f>0.01*('[18]HJUN1002'!$L25/(0.25*(9-'[18]HJUN1002'!$F25)))</f>
        <v>0.027675555555555557</v>
      </c>
      <c r="U57" s="7">
        <f>0.01*('[19]HJUN2402'!$L25/(0.25*(9-'[19]HJUN2402'!$F25)))</f>
        <v>0.00488888888888889</v>
      </c>
      <c r="V57" s="7">
        <f>0.01*('[20]HJUL802'!$L25/(0.25*(9-'[20]HJUL802'!$F25)))</f>
        <v>0.009635555555555557</v>
      </c>
      <c r="W57" s="7">
        <f>0.01*('[21]HJUL2202'!$L25/(0.25*(9-'[21]HJUL2202'!$F25)))</f>
        <v>0.031911111111111105</v>
      </c>
      <c r="X57" s="7">
        <f>0.01*('[22] HAUG0502'!$L25/(0.25*(9-'[22] HAUG0502'!$F25)))</f>
        <v>0.011933333333333334</v>
      </c>
      <c r="Y57" s="7">
        <f>0.01*('[23]HAUG1902'!$L25/(0.25*(9-'[23]HAUG1902'!$F25)))</f>
        <v>0.013257777777777778</v>
      </c>
      <c r="Z57" s="7">
        <f>0.01*('[24]HSEP0202'!$L25/(0.25*(9-'[24]HSEP0202'!$F25)))</f>
        <v>0.11963111111111112</v>
      </c>
      <c r="AA57" s="7">
        <f>0.01*('[25]HSEP1602'!$L25/(0.25*(9-'[25]HSEP1602'!$F25)))</f>
        <v>0.07125333333333334</v>
      </c>
      <c r="AB57" s="7">
        <f>0.01*('[26]H30SEP02'!$L25/(0.25*(9-'[26]H30SEP02'!$F25)))</f>
        <v>0.04533777777777778</v>
      </c>
      <c r="AC57" s="8">
        <f t="shared" si="21"/>
        <v>0.6402177777777779</v>
      </c>
      <c r="AD57" s="8">
        <f t="shared" si="22"/>
        <v>0.6455234499693064</v>
      </c>
      <c r="AF57" s="5" t="s">
        <v>14</v>
      </c>
      <c r="AG57" s="8">
        <f t="shared" si="23"/>
        <v>0.6455234499693064</v>
      </c>
      <c r="AH57" s="5" t="s">
        <v>14</v>
      </c>
      <c r="AI57" s="8">
        <f t="shared" si="24"/>
        <v>0.3227617249846532</v>
      </c>
      <c r="AK57" s="14" t="s">
        <v>70</v>
      </c>
      <c r="AL57" s="14"/>
      <c r="AM57" s="14"/>
    </row>
    <row r="58" spans="2:39" ht="12">
      <c r="B58" s="5" t="s">
        <v>15</v>
      </c>
      <c r="C58" s="7">
        <f>0.01*('[1]HOCT1501'!$L26/(0.25*(9-'[1]HOCT1501'!$F26)))</f>
        <v>0.008595555555555556</v>
      </c>
      <c r="D58" s="7">
        <f>0.01*('[2]HOCT2901  '!$L26/(0.25*(9-'[2]HOCT2901  '!$F26)))</f>
        <v>0.025933333333333333</v>
      </c>
      <c r="E58" s="7">
        <f>0.01*('[3]HNOV1201  )'!$L26/(0.25*(9-'[3]HNOV1201  )'!$F26)))</f>
        <v>0.00396</v>
      </c>
      <c r="F58" s="7">
        <f>0.01*('[4]HNOV2601 '!$L26/(0.25*(9-'[4]HNOV2601 '!$F26)))</f>
        <v>0.12246222222222222</v>
      </c>
      <c r="G58" s="7">
        <f>0.01*('[5]HDEC1001'!$L26/(0.25*(9-'[5]HDEC1001'!$F26)))</f>
        <v>0.04760000000000001</v>
      </c>
      <c r="H58" s="7">
        <f>0.01*('[6]HDEC2401'!$L26/(0.25*(9-'[6]HDEC2401'!$F26)))</f>
        <v>0.051951111111111115</v>
      </c>
      <c r="I58" s="7">
        <f>0.01*('[7]HJAN0902'!$L26/(0.25*(9-'[7]HJAN0902'!$F26)))</f>
        <v>0.018164444444444445</v>
      </c>
      <c r="J58" s="7">
        <f>0.01*('[8]HJAN2102 '!$L26/(0.25*(9-'[8]HJAN2102 '!$F26)))</f>
        <v>0.004266666666666667</v>
      </c>
      <c r="K58" s="7">
        <f>0.01*('[9]HFEB0402'!$L26/(0.25*(9-'[9]HFEB0402'!$F26)))</f>
        <v>0.03983111111111111</v>
      </c>
      <c r="L58" s="7">
        <f>0.01*('[10]HFEB1802'!$L26/(0.25*(9-'[10]HFEB1802'!$F26)))</f>
        <v>0.015511111111111111</v>
      </c>
      <c r="M58" s="7">
        <f>0.01*('[11]HMAR0402  '!$L26/(0.25*(9-'[11]HMAR0402  '!$F26)))</f>
        <v>0.02867111111111111</v>
      </c>
      <c r="N58" s="7">
        <f>0.01*('[12]HMAR1802'!$L26/(0.25*(9-'[12]HMAR1802'!$F26)))</f>
        <v>0.017275555555555554</v>
      </c>
      <c r="O58" s="7">
        <f>0.01*('[13]HAPR0102'!$L26/(0.25*(9-'[13]HAPR0102'!$F26)))</f>
        <v>0.0032311111111111112</v>
      </c>
      <c r="P58" s="7">
        <f>0.01*('[14]HAPR1502  '!$L26/(0.25*(9-'[14]HAPR1502  '!$F26)))</f>
        <v>0.005942222222222222</v>
      </c>
      <c r="Q58" s="7">
        <f>0.01*('[15]HAPR2902'!$L26/(0.25*(9-'[15]HAPR2902'!$F26)))</f>
        <v>0.005528888888888889</v>
      </c>
      <c r="R58" s="7">
        <f>0.01*('[16]HMAY1302 '!$L26/(0.25*(9-'[16]HMAY1302 '!$F26)))</f>
        <v>0.03923111111111111</v>
      </c>
      <c r="S58" s="7">
        <f>0.01*('[17]HMAY2702'!$L26/(0.25*(9-'[17]HMAY2702'!$F26)))</f>
        <v>0.005639999999999999</v>
      </c>
      <c r="T58" s="7">
        <f>0.01*('[18]HJUN1002'!$L26/(0.25*(9-'[18]HJUN1002'!$F26)))</f>
        <v>0.06285333333333333</v>
      </c>
      <c r="U58" s="7">
        <f>0.01*('[19]HJUN2402'!$L26/(0.25*(9-'[19]HJUN2402'!$F26)))</f>
        <v>0.004568888888888889</v>
      </c>
      <c r="V58" s="7">
        <f>0.01*('[20]HJUL802'!$L26/(0.25*(9-'[20]HJUL802'!$F26)))</f>
        <v>0.01135111111111111</v>
      </c>
      <c r="W58" s="7">
        <f>0.01*('[21]HJUL2202'!$L26/(0.25*(9-'[21]HJUL2202'!$F26)))</f>
        <v>0.017591111111111113</v>
      </c>
      <c r="X58" s="7">
        <f>0.01*('[22] HAUG0502'!$L26/(0.25*(9-'[22] HAUG0502'!$F26)))</f>
        <v>0.01892</v>
      </c>
      <c r="Y58" s="7">
        <f>0.01*('[23]HAUG1902'!$L26/(0.25*(9-'[23]HAUG1902'!$F26)))</f>
        <v>0.030408888888888885</v>
      </c>
      <c r="Z58" s="7">
        <f>0.01*('[24]HSEP0202'!$L26/(0.25*(9-'[24]HSEP0202'!$F26)))</f>
        <v>0.0012311111111111112</v>
      </c>
      <c r="AA58" s="7">
        <f>0.01*('[25]HSEP1602'!$L26/(0.25*(9-'[25]HSEP1602'!$F26)))</f>
        <v>0.022368888888888893</v>
      </c>
      <c r="AB58" s="7">
        <f>0.01*('[26]H30SEP02'!$L26/(0.25*(9-'[26]H30SEP02'!$F26)))</f>
        <v>0.038684444444444445</v>
      </c>
      <c r="AC58" s="8">
        <f t="shared" si="21"/>
        <v>0.6517733333333331</v>
      </c>
      <c r="AD58" s="8">
        <f t="shared" si="22"/>
        <v>0.6535639194139192</v>
      </c>
      <c r="AF58" s="5" t="s">
        <v>15</v>
      </c>
      <c r="AG58" s="8">
        <f t="shared" si="23"/>
        <v>0.6535639194139192</v>
      </c>
      <c r="AH58" s="5" t="s">
        <v>15</v>
      </c>
      <c r="AI58" s="8">
        <f t="shared" si="24"/>
        <v>0.3267819597069596</v>
      </c>
      <c r="AK58" s="14"/>
      <c r="AL58" s="14" t="s">
        <v>43</v>
      </c>
      <c r="AM58" s="15">
        <f>AVERAGE(AI57:AI62)</f>
        <v>0.4210101564941862</v>
      </c>
    </row>
    <row r="59" spans="2:35" ht="12">
      <c r="B59" s="5" t="s">
        <v>16</v>
      </c>
      <c r="C59" s="7">
        <f>0.01*('[1]HOCT1501'!$L27/(0.25*(9-'[1]HOCT1501'!$F27)))</f>
        <v>0.0404</v>
      </c>
      <c r="D59" s="7">
        <f>0.01*('[2]HOCT2901  '!$L27/(0.25*(9-'[2]HOCT2901  '!$F27)))</f>
        <v>0.028902222222222225</v>
      </c>
      <c r="E59" s="7">
        <f>0.01*('[3]HNOV1201  )'!$L27/(0.25*(9-'[3]HNOV1201  )'!$F27)))</f>
        <v>0.032524444444444446</v>
      </c>
      <c r="F59" s="7">
        <f>0.01*('[4]HNOV2601 '!$L27/(0.25*(9-'[4]HNOV2601 '!$F27)))</f>
        <v>0.07443555555555556</v>
      </c>
      <c r="G59" s="7">
        <f>0.01*('[5]HDEC1001'!$L27/(0.25*(9-'[5]HDEC1001'!$F27)))</f>
        <v>0.05254222222222221</v>
      </c>
      <c r="H59" s="7">
        <f>0.01*('[6]HDEC2401'!$L27/(0.25*(9-'[6]HDEC2401'!$F27)))</f>
        <v>0.11239111111111111</v>
      </c>
      <c r="I59" s="7">
        <f>0.01*('[7]HJAN0902'!$L27/(0.25*(9-'[7]HJAN0902'!$F27)))</f>
        <v>0.09761333333333333</v>
      </c>
      <c r="J59" s="7">
        <f>0.01*('[8]HJAN2102 '!$L27/(0.25*(9-'[8]HJAN2102 '!$F27)))</f>
        <v>0.05570222222222222</v>
      </c>
      <c r="K59" s="7">
        <f>0.01*('[9]HFEB0402'!$L27/(0.25*(9-'[9]HFEB0402'!$F27)))</f>
        <v>0.24636888888888892</v>
      </c>
      <c r="L59" s="7">
        <f>0.01*('[10]HFEB1802'!$L27/(0.25*(9-'[10]HFEB1802'!$F27)))</f>
        <v>0.06917777777777777</v>
      </c>
      <c r="M59" s="7">
        <f>0.01*('[11]HMAR0402  '!$L27/(0.25*(9-'[11]HMAR0402  '!$F27)))</f>
        <v>0.05754666666666667</v>
      </c>
      <c r="N59" s="7">
        <f>0.01*('[12]HMAR1802'!$L27/(0.25*(9-'[12]HMAR1802'!$F27)))</f>
        <v>0.09363555555555557</v>
      </c>
      <c r="O59" s="7">
        <f>0.01*('[13]HAPR0102'!$L27/(0.25*(9-'[13]HAPR0102'!$F27)))</f>
        <v>0.026697777777777775</v>
      </c>
      <c r="P59" s="7">
        <f>0.01*('[14]HAPR1502  '!$L27/(0.25*(9-'[14]HAPR1502  '!$F27)))</f>
        <v>0.0071555555555555565</v>
      </c>
      <c r="Q59" s="7">
        <f>0.01*('[15]HAPR2902'!$L27/(0.25*(9-'[15]HAPR2902'!$F27)))</f>
        <v>0.06959555555555556</v>
      </c>
      <c r="R59" s="7">
        <f>0.01*('[16]HMAY1302 '!$L27/(0.25*(9-'[16]HMAY1302 '!$F27)))</f>
        <v>0.07647999999999999</v>
      </c>
      <c r="S59" s="7">
        <f>0.01*('[17]HMAY2702'!$L27/(0.25*(9-'[17]HMAY2702'!$F27)))</f>
        <v>0.041960000000000004</v>
      </c>
      <c r="T59" s="7">
        <f>0.01*('[18]HJUN1002'!$L27/(0.25*(9-'[18]HJUN1002'!$F27)))</f>
        <v>0.016902222222222225</v>
      </c>
      <c r="U59" s="7">
        <f>0.01*('[19]HJUN2402'!$L27/(0.25*(9-'[19]HJUN2402'!$F27)))</f>
        <v>0.05924000000000001</v>
      </c>
      <c r="V59" s="7">
        <f>0.01*('[20]HJUL802'!$L27/(0.25*(9-'[20]HJUL802'!$F27)))</f>
        <v>0.002346666666666667</v>
      </c>
      <c r="W59" s="7">
        <f>0.01*('[21]HJUL2202'!$L27/(0.25*(9-'[21]HJUL2202'!$F27)))</f>
        <v>0.14758222222222223</v>
      </c>
      <c r="X59" s="7">
        <f>0.01*('[22] HAUG0502'!$L27/(0.25*(9-'[22] HAUG0502'!$F27)))</f>
        <v>0.1621777777777778</v>
      </c>
      <c r="Y59" s="7">
        <f>0.01*('[23]HAUG1902'!$L27/(0.25*(9-'[23]HAUG1902'!$F27)))</f>
        <v>0.08324</v>
      </c>
      <c r="Z59" s="7">
        <f>0.01*('[24]HSEP0202'!$L27/(0.25*(9-'[24]HSEP0202'!$F27)))</f>
        <v>0.03186666666666667</v>
      </c>
      <c r="AA59" s="7">
        <f>0.01*('[25]HSEP1602'!$L27/(0.25*(9-'[25]HSEP1602'!$F27)))</f>
        <v>0.08874666666666667</v>
      </c>
      <c r="AB59" s="7">
        <f>0.01*('[26]H30SEP02'!$L27/(0.25*(9-'[26]H30SEP02'!$F27)))</f>
        <v>0.017595555555555555</v>
      </c>
      <c r="AC59" s="8">
        <f t="shared" si="21"/>
        <v>1.792826666666667</v>
      </c>
      <c r="AD59" s="8">
        <f t="shared" si="22"/>
        <v>1.797752014652015</v>
      </c>
      <c r="AF59" s="5" t="s">
        <v>16</v>
      </c>
      <c r="AG59" s="8">
        <f t="shared" si="23"/>
        <v>1.797752014652015</v>
      </c>
      <c r="AH59" s="5" t="s">
        <v>16</v>
      </c>
      <c r="AI59" s="8">
        <f t="shared" si="24"/>
        <v>0.8988760073260075</v>
      </c>
    </row>
    <row r="60" spans="2:35" ht="12">
      <c r="B60" s="5" t="s">
        <v>17</v>
      </c>
      <c r="C60" s="7">
        <f>0.01*('[1]HOCT1501'!$L28/(0.25*(9-'[1]HOCT1501'!$F28)))</f>
        <v>0.06654222222222222</v>
      </c>
      <c r="D60" s="7">
        <f>0.01*('[2]HOCT2901  '!$L28/(0.25*(9-'[2]HOCT2901  '!$F28)))</f>
        <v>0.003808888888888889</v>
      </c>
      <c r="E60" s="7">
        <f>0.01*('[3]HNOV1201  )'!$L28/(0.25*(9-'[3]HNOV1201  )'!$F28)))</f>
        <v>0.05528888888888889</v>
      </c>
      <c r="F60" s="7">
        <f>0.01*('[4]HNOV2601 '!$L28/(0.25*(9-'[4]HNOV2601 '!$F28)))</f>
        <v>0.11519555555555556</v>
      </c>
      <c r="G60" s="7">
        <f>0.01*('[5]HDEC1001'!$L28/(0.25*(9-'[5]HDEC1001'!$F28)))</f>
        <v>0.01083111111111111</v>
      </c>
      <c r="H60" s="7">
        <f>0.01*('[6]HDEC2401'!$L28/(0.25*(9-'[6]HDEC2401'!$F28)))</f>
        <v>0.02058222222222222</v>
      </c>
      <c r="I60" s="7">
        <f>0.01*('[7]HJAN0902'!$L28/(0.25*(9-'[7]HJAN0902'!$F28)))</f>
        <v>0.012191111111111111</v>
      </c>
      <c r="J60" s="7">
        <f>0.01*('[8]HJAN2102 '!$L28/(0.25*(9-'[8]HJAN2102 '!$F28)))</f>
        <v>0.008337777777777777</v>
      </c>
      <c r="K60" s="7">
        <f>0.01*('[9]HFEB0402'!$L28/(0.25*(9-'[9]HFEB0402'!$F28)))</f>
        <v>0.010857777777777777</v>
      </c>
      <c r="L60" s="7">
        <f>0.01*('[10]HFEB1802'!$L28/(0.25*(9-'[10]HFEB1802'!$F28)))</f>
        <v>0.007751111111111111</v>
      </c>
      <c r="M60" s="7">
        <f>0.01*('[11]HMAR0402  '!$L28/(0.25*(9-'[11]HMAR0402  '!$F28)))</f>
        <v>0.005613333333333332</v>
      </c>
      <c r="N60" s="7">
        <f>0.01*('[12]HMAR1802'!$L28/(0.25*(9-'[12]HMAR1802'!$F28)))</f>
        <v>0.0012311111111111112</v>
      </c>
      <c r="O60" s="7">
        <f>0.01*('[13]HAPR0102'!$L28/(0.25*(9-'[13]HAPR0102'!$F28)))</f>
        <v>0.006351111111111112</v>
      </c>
      <c r="P60" s="7">
        <f>0.01*('[14]HAPR1502  '!$L28/(0.25*(9-'[14]HAPR1502  '!$F28)))</f>
        <v>0.0027111111111111108</v>
      </c>
      <c r="Q60" s="7">
        <f>0.01*('[15]HAPR2902'!$L28/(0.25*(9-'[15]HAPR2902'!$F28)))</f>
        <v>0.004346666666666666</v>
      </c>
      <c r="R60" s="7">
        <f>0.01*('[16]HMAY1302 '!$L28/(0.25*(9-'[16]HMAY1302 '!$F28)))</f>
        <v>0.023844444444444446</v>
      </c>
      <c r="S60" s="7">
        <f>0.01*('[17]HMAY2702'!$L28/(0.25*(9-'[17]HMAY2702'!$F28)))</f>
        <v>0.02354222222222222</v>
      </c>
      <c r="T60" s="7">
        <f>0.01*('[18]HJUN1002'!$L28/(0.25*(9-'[18]HJUN1002'!$F28)))</f>
        <v>0.005137777777777778</v>
      </c>
      <c r="U60" s="7">
        <f>0.01*('[19]HJUN2402'!$L28/(0.25*(9-'[19]HJUN2402'!$F28)))</f>
        <v>0.07028</v>
      </c>
      <c r="V60" s="7">
        <f>0.01*('[20]HJUL802'!$L28/(0.25*(9-'[20]HJUL802'!$F28)))</f>
        <v>0.04094666666666666</v>
      </c>
      <c r="W60" s="7">
        <f>0.01*('[21]HJUL2202'!$L28/(0.25*(9-'[21]HJUL2202'!$F28)))</f>
        <v>0.013124444444444444</v>
      </c>
      <c r="X60" s="7">
        <f>0.01*('[22] HAUG0502'!$L28/(0.25*(9-'[22] HAUG0502'!$F28)))</f>
        <v>0.0027688888888888893</v>
      </c>
      <c r="Y60" s="7">
        <f>0.01*('[23]HAUG1902'!$L28/(0.25*(9-'[23]HAUG1902'!$F28)))</f>
        <v>0.03962666666666667</v>
      </c>
      <c r="Z60" s="7">
        <f>0.01*('[24]HSEP0202'!$L28/(0.25*(9-'[24]HSEP0202'!$F28)))</f>
        <v>0.016213333333333333</v>
      </c>
      <c r="AA60" s="7">
        <f>0.01*('[25]HSEP1602'!$L28/(0.25*(9-'[25]HSEP1602'!$F28)))</f>
        <v>0.0006844444444444444</v>
      </c>
      <c r="AB60" s="7">
        <f>0.01*('[26]H30SEP02'!$L28/(0.25*(9-'[26]H30SEP02'!$F28)))</f>
        <v>0.022764444444444445</v>
      </c>
      <c r="AC60" s="8">
        <f t="shared" si="21"/>
        <v>0.5905733333333336</v>
      </c>
      <c r="AD60" s="8">
        <f t="shared" si="22"/>
        <v>0.5921957875457878</v>
      </c>
      <c r="AF60" s="5" t="s">
        <v>17</v>
      </c>
      <c r="AG60" s="8">
        <f t="shared" si="23"/>
        <v>0.5921957875457878</v>
      </c>
      <c r="AH60" s="5" t="s">
        <v>17</v>
      </c>
      <c r="AI60" s="8">
        <f t="shared" si="24"/>
        <v>0.2960978937728939</v>
      </c>
    </row>
    <row r="61" spans="2:39" ht="12">
      <c r="B61" s="5" t="s">
        <v>18</v>
      </c>
      <c r="C61" s="7">
        <f>0.01*('[1]HOCT1501'!$L29/(0.25*(9-'[1]HOCT1501'!$F29)))</f>
        <v>0.03708888888888889</v>
      </c>
      <c r="D61" s="7">
        <f>0.01*('[2]HOCT2901  '!$L29/(0.25*(9-'[2]HOCT2901  '!$F29)))</f>
        <v>0.007484444444444445</v>
      </c>
      <c r="E61" s="7">
        <f>0.01*('[3]HNOV1201  )'!$L29/(0.25*(9-'[3]HNOV1201  )'!$F29)))</f>
        <v>0.005311111111111111</v>
      </c>
      <c r="F61" s="7">
        <f>0.01*('[4]HNOV2601 '!$L29/(0.25*(9-'[4]HNOV2601 '!$F29)))</f>
        <v>0.04906222222222223</v>
      </c>
      <c r="G61" s="7">
        <f>0.01*('[5]HDEC1001'!$L29/(0.25*(9-'[5]HDEC1001'!$F29)))</f>
        <v>0.004937777777777778</v>
      </c>
      <c r="H61" s="7">
        <f>0.01*('[6]HDEC2401'!$L29/(0.25*(9-'[6]HDEC2401'!$F29)))</f>
        <v>0.012742222222222222</v>
      </c>
      <c r="I61" s="7">
        <f>0.01*('[7]HJAN0902'!$L29/(0.25*(9-'[7]HJAN0902'!$F29)))</f>
        <v>0.0016</v>
      </c>
      <c r="J61" s="7">
        <f>0.01*('[8]HJAN2102 '!$L29/(0.25*(9-'[8]HJAN2102 '!$F29)))</f>
        <v>0.006577777777777778</v>
      </c>
      <c r="K61" s="7">
        <f>0.01*('[9]HFEB0402'!$L29/(0.25*(9-'[9]HFEB0402'!$F29)))</f>
        <v>0.033604444444444444</v>
      </c>
      <c r="L61" s="7">
        <f>0.01*('[10]HFEB1802'!$L29/(0.25*(9-'[10]HFEB1802'!$F29)))</f>
        <v>0.033973333333333335</v>
      </c>
      <c r="M61" s="7">
        <f>0.01*('[11]HMAR0402  '!$L29/(0.25*(9-'[11]HMAR0402  '!$F29)))</f>
        <v>0.053439999999999994</v>
      </c>
      <c r="N61" s="7">
        <f>0.01*('[12]HMAR1802'!$L29/(0.25*(9-'[12]HMAR1802'!$F29)))</f>
        <v>0.007964444444444446</v>
      </c>
      <c r="O61" s="7">
        <f>0.01*('[13]HAPR0102'!$L29/(0.25*(9-'[13]HAPR0102'!$F29)))</f>
        <v>0.015493333333333335</v>
      </c>
      <c r="P61" s="7">
        <f>0.01*('[14]HAPR1502  '!$L29/(0.25*(9-'[14]HAPR1502  '!$F29)))</f>
        <v>0.01613777777777778</v>
      </c>
      <c r="Q61" s="7">
        <f>0.01*('[15]HAPR2902'!$L29/(0.25*(9-'[15]HAPR2902'!$F29)))</f>
        <v>0.0071422222222222225</v>
      </c>
      <c r="R61" s="7">
        <f>0.01*('[16]HMAY1302 '!$L29/(0.25*(9-'[16]HMAY1302 '!$F29)))</f>
        <v>0.020315555555555555</v>
      </c>
      <c r="S61" s="7">
        <f>0.01*('[17]HMAY2702'!$L29/(0.25*(9-'[17]HMAY2702'!$F29)))</f>
        <v>0.07346222222222222</v>
      </c>
      <c r="T61" s="7">
        <f>0.01*('[18]HJUN1002'!$L29/(0.25*(9-'[18]HJUN1002'!$F29)))</f>
        <v>0.06461</v>
      </c>
      <c r="U61" s="7">
        <f>0.01*('[19]HJUN2402'!$L29/(0.25*(9-'[19]HJUN2402'!$F29)))</f>
        <v>0.07089777777777778</v>
      </c>
      <c r="V61" s="7">
        <f>0.01*('[20]HJUL802'!$L29/(0.25*(9-'[20]HJUL802'!$F29)))</f>
        <v>0.005737777777777777</v>
      </c>
      <c r="W61" s="7">
        <f>0.01*('[21]HJUL2202'!$L29/(0.25*(9-'[21]HJUL2202'!$F29)))</f>
        <v>0.021982222222222222</v>
      </c>
      <c r="X61" s="7">
        <f>0.01*('[22] HAUG0502'!$L29/(0.25*(9-'[22] HAUG0502'!$F29)))</f>
        <v>0.002213333333333333</v>
      </c>
      <c r="Y61" s="7">
        <f>0.01*('[23]HAUG1902'!$L29/(0.25*(9-'[23]HAUG1902'!$F29)))</f>
        <v>0.0070799999999999995</v>
      </c>
      <c r="Z61" s="7">
        <f>0.01*('[24]HSEP0202'!$L29/(0.25*(9-'[24]HSEP0202'!$F29)))</f>
        <v>0.004853333333333334</v>
      </c>
      <c r="AA61" s="7">
        <f>0.01*('[25]HSEP1602'!$L29/(0.25*(9-'[25]HSEP1602'!$F29)))</f>
        <v>0.037222222222222226</v>
      </c>
      <c r="AB61" s="7">
        <f>0.01*('[26]H30SEP02'!$L29/(0.25*(9-'[26]H30SEP02'!$F29)))</f>
        <v>0.027288888888888887</v>
      </c>
      <c r="AC61" s="8">
        <f t="shared" si="21"/>
        <v>0.6282233333333332</v>
      </c>
      <c r="AD61" s="8">
        <f t="shared" si="22"/>
        <v>0.6299492216117215</v>
      </c>
      <c r="AF61" s="5" t="s">
        <v>18</v>
      </c>
      <c r="AG61" s="8">
        <f t="shared" si="23"/>
        <v>0.6299492216117215</v>
      </c>
      <c r="AH61" s="5" t="s">
        <v>18</v>
      </c>
      <c r="AI61" s="8">
        <f t="shared" si="24"/>
        <v>0.31497461080586076</v>
      </c>
      <c r="AM61" s="8" t="s">
        <v>20</v>
      </c>
    </row>
    <row r="62" spans="2:35" ht="12">
      <c r="B62" s="5" t="s">
        <v>19</v>
      </c>
      <c r="C62" s="7">
        <f>0.01*('[1]HOCT1501'!$L30/(0.25*(9-'[1]HOCT1501'!$F30)))</f>
        <v>0.018231111111111115</v>
      </c>
      <c r="D62" s="7">
        <f>0.01*('[2]HOCT2901  '!$L30/(0.25*(9-'[2]HOCT2901  '!$F30)))</f>
        <v>0.0027066666666666667</v>
      </c>
      <c r="E62" s="7">
        <f>0.01*('[3]HNOV1201  )'!$L30/(0.25*(9-'[3]HNOV1201  )'!$F30)))</f>
        <v>0.014404444444444444</v>
      </c>
      <c r="F62" s="7">
        <f>0.01*('[4]HNOV2601 '!$L30/(0.25*(9-'[4]HNOV2601 '!$F30)))</f>
        <v>0.027559999999999998</v>
      </c>
      <c r="G62" s="7">
        <f>0.01*('[5]HDEC1001'!$L30/(0.25*(9-'[5]HDEC1001'!$F30)))</f>
        <v>0.02628888888888889</v>
      </c>
      <c r="H62" s="7">
        <f>0.01*('[6]HDEC2401'!$L30/(0.25*(9-'[6]HDEC2401'!$F30)))</f>
        <v>0.02079555555555556</v>
      </c>
      <c r="I62" s="7">
        <f>0.01*('[7]HJAN0902'!$L30/(0.25*(9-'[7]HJAN0902'!$F30)))</f>
        <v>0.00836</v>
      </c>
      <c r="J62" s="7">
        <f>0.01*('[8]HJAN2102 '!$L30/(0.25*(9-'[8]HJAN2102 '!$F30)))</f>
        <v>0.009142222222222222</v>
      </c>
      <c r="K62" s="7">
        <f>0.01*('[9]HFEB0402'!$L30/(0.25*(9-'[9]HFEB0402'!$F30)))</f>
        <v>0.08007111111111109</v>
      </c>
      <c r="L62" s="7">
        <f>0.01*('[10]HFEB1802'!$L30/(0.25*(9-'[10]HFEB1802'!$F30)))</f>
        <v>0.027542222222222225</v>
      </c>
      <c r="M62" s="7">
        <f>0.01*('[11]HMAR0402  '!$L30/(0.25*(9-'[11]HMAR0402  '!$F30)))</f>
        <v>0.03243555555555556</v>
      </c>
      <c r="N62" s="7">
        <f>0.01*('[12]HMAR1802'!$L30/(0.25*(9-'[12]HMAR1802'!$F30)))</f>
        <v>0.010875555555555557</v>
      </c>
      <c r="O62" s="7">
        <f>0.01*('[13]HAPR0102'!$L30/(0.25*(9-'[13]HAPR0102'!$F30)))</f>
        <v>0.050888888888888886</v>
      </c>
      <c r="P62" s="7">
        <f>0.01*('[14]HAPR1502  '!$L30/(0.25*(9-'[14]HAPR1502  '!$F30)))</f>
        <v>0.0036888888888888887</v>
      </c>
      <c r="Q62" s="7">
        <f>0.01*('[15]HAPR2902'!$L30/(0.25*(9-'[15]HAPR2902'!$F30)))</f>
        <v>0.01460888888888889</v>
      </c>
      <c r="R62" s="7">
        <f>0.01*('[16]HMAY1302 '!$L30/(0.25*(9-'[16]HMAY1302 '!$F30)))</f>
        <v>0.06555111111111112</v>
      </c>
      <c r="S62" s="7">
        <f>0.01*('[17]HMAY2702'!$L30/(0.25*(9-'[17]HMAY2702'!$F30)))</f>
        <v>0.055711111111111114</v>
      </c>
      <c r="T62" s="7">
        <f>0.01*('[18]HJUN1002'!$L30/(0.25*(9-'[18]HJUN1002'!$F30)))</f>
        <v>0.041022222222222224</v>
      </c>
      <c r="U62" s="7">
        <f>0.01*('[19]HJUN2402'!$L30/(0.25*(9-'[19]HJUN2402'!$F30)))</f>
        <v>0.015688888888888888</v>
      </c>
      <c r="V62" s="7">
        <f>0.01*('[20]HJUL802'!$L30/(0.25*(9-'[20]HJUL802'!$F30)))</f>
        <v>0.025</v>
      </c>
      <c r="W62" s="7">
        <f>0.01*('[21]HJUL2202'!$L30/(0.25*(9-'[21]HJUL2202'!$F30)))</f>
        <v>0.05985777777777778</v>
      </c>
      <c r="X62" s="7">
        <f>0.01*('[22] HAUG0502'!$L30/(0.25*(9-'[22] HAUG0502'!$F30)))</f>
        <v>0.010591111111111112</v>
      </c>
      <c r="Y62" s="7">
        <f>0.01*('[23]HAUG1902'!$L30/(0.25*(9-'[23]HAUG1902'!$F30)))</f>
        <v>0.04717333333333334</v>
      </c>
      <c r="Z62" s="7">
        <f>0.01*('[24]HSEP0202'!$L30/(0.25*(9-'[24]HSEP0202'!$F30)))</f>
        <v>0.02066666666666667</v>
      </c>
      <c r="AA62" s="7">
        <f>0.01*('[25]HSEP1602'!$L30/(0.25*(9-'[25]HSEP1602'!$F30)))</f>
        <v>0.022635555555555555</v>
      </c>
      <c r="AB62" s="7">
        <f>0.01*('[26]H30SEP02'!$L30/(0.25*(9-'[26]H30SEP02'!$F30)))</f>
        <v>0.01963111111111111</v>
      </c>
      <c r="AC62" s="8">
        <f t="shared" si="21"/>
        <v>0.7311288888888889</v>
      </c>
      <c r="AD62" s="8">
        <f t="shared" si="22"/>
        <v>0.7331374847374847</v>
      </c>
      <c r="AF62" s="5" t="s">
        <v>19</v>
      </c>
      <c r="AG62" s="8">
        <f t="shared" si="23"/>
        <v>0.7331374847374847</v>
      </c>
      <c r="AH62" s="5" t="s">
        <v>19</v>
      </c>
      <c r="AI62" s="8">
        <f t="shared" si="24"/>
        <v>0.3665687423687424</v>
      </c>
    </row>
    <row r="64" spans="2:39" s="2" customFormat="1" ht="12">
      <c r="B64" s="4" t="s">
        <v>1</v>
      </c>
      <c r="C64" s="3">
        <f>LEAFDATA0102!C64</f>
        <v>37179</v>
      </c>
      <c r="D64" s="3">
        <f>LEAFDATA0102!D64</f>
        <v>37193</v>
      </c>
      <c r="E64" s="3">
        <f>LEAFDATA0102!E64</f>
        <v>37207</v>
      </c>
      <c r="F64" s="3">
        <f>LEAFDATA0102!F64</f>
        <v>37221</v>
      </c>
      <c r="G64" s="3">
        <f>LEAFDATA0102!G64</f>
        <v>37235</v>
      </c>
      <c r="H64" s="3">
        <f>LEAFDATA0102!H64</f>
        <v>37249</v>
      </c>
      <c r="I64" s="3">
        <f>LEAFDATA0102!I64</f>
        <v>37265</v>
      </c>
      <c r="J64" s="3">
        <f>LEAFDATA0102!J64</f>
        <v>37277</v>
      </c>
      <c r="K64" s="3">
        <f>LEAFDATA0102!K64</f>
        <v>37291</v>
      </c>
      <c r="L64" s="3">
        <f>LEAFDATA0102!L64</f>
        <v>37305</v>
      </c>
      <c r="M64" s="3">
        <f>LEAFDATA0102!M64</f>
        <v>37319</v>
      </c>
      <c r="N64" s="3">
        <f>LEAFDATA0102!N64</f>
        <v>37333</v>
      </c>
      <c r="O64" s="3">
        <f>LEAFDATA0102!O64</f>
        <v>37347</v>
      </c>
      <c r="P64" s="3">
        <f>LEAFDATA0102!P64</f>
        <v>37361</v>
      </c>
      <c r="Q64" s="3">
        <f>LEAFDATA0102!Q64</f>
        <v>37375</v>
      </c>
      <c r="R64" s="3">
        <f>LEAFDATA0102!R64</f>
        <v>37389</v>
      </c>
      <c r="S64" s="3">
        <f>LEAFDATA0102!S64</f>
        <v>37403</v>
      </c>
      <c r="T64" s="3">
        <f>LEAFDATA0102!T64</f>
        <v>37417</v>
      </c>
      <c r="U64" s="3">
        <f>LEAFDATA0102!U64</f>
        <v>37431</v>
      </c>
      <c r="V64" s="3">
        <f>LEAFDATA0102!V64</f>
        <v>37445</v>
      </c>
      <c r="W64" s="3">
        <f>LEAFDATA0102!W64</f>
        <v>37459</v>
      </c>
      <c r="X64" s="3">
        <f>LEAFDATA0102!X64</f>
        <v>37473</v>
      </c>
      <c r="Y64" s="3">
        <f>LEAFDATA0102!Y64</f>
        <v>37487</v>
      </c>
      <c r="Z64" s="3">
        <f>LEAFDATA0102!Z64</f>
        <v>37501</v>
      </c>
      <c r="AA64" s="3">
        <f>LEAFDATA0102!AA64</f>
        <v>37515</v>
      </c>
      <c r="AB64" s="3">
        <f>LEAFDATA0102!AB64</f>
        <v>37529</v>
      </c>
      <c r="AC64" s="11"/>
      <c r="AG64" s="11">
        <f>AVERAGE(AG45:AG62)</f>
        <v>0.972208714283116</v>
      </c>
      <c r="AI64" s="11">
        <f>AVERAGE(AI45:AI62)</f>
        <v>0.486104357141558</v>
      </c>
      <c r="AM64" s="11">
        <f>AVERAGE(AM45:AM62)</f>
        <v>0.486104357141558</v>
      </c>
    </row>
    <row r="65" spans="2:31" ht="12">
      <c r="B65" s="5" t="s">
        <v>21</v>
      </c>
      <c r="C65" s="8">
        <f aca="true" t="shared" si="25" ref="C65:L65">AVERAGE(C45:C50)</f>
        <v>0.01792296296296296</v>
      </c>
      <c r="D65" s="8">
        <f t="shared" si="25"/>
        <v>0.02481037037037037</v>
      </c>
      <c r="E65" s="8">
        <f t="shared" si="25"/>
        <v>0.04075268518518519</v>
      </c>
      <c r="F65" s="8">
        <f t="shared" si="25"/>
        <v>0.05635587301587302</v>
      </c>
      <c r="G65" s="8">
        <f t="shared" si="25"/>
        <v>0.033016296296296294</v>
      </c>
      <c r="H65" s="8">
        <f t="shared" si="25"/>
        <v>0.058165925925925926</v>
      </c>
      <c r="I65" s="8">
        <f t="shared" si="25"/>
        <v>0.02514074074074074</v>
      </c>
      <c r="J65" s="8">
        <f t="shared" si="25"/>
        <v>0.015706666666666667</v>
      </c>
      <c r="K65" s="8">
        <f t="shared" si="25"/>
        <v>0.06811185185185185</v>
      </c>
      <c r="L65" s="8">
        <f t="shared" si="25"/>
        <v>0.04550666666666667</v>
      </c>
      <c r="M65" s="8">
        <f aca="true" t="shared" si="26" ref="M65:V65">AVERAGE(M45:M50)</f>
        <v>0.036960000000000014</v>
      </c>
      <c r="N65" s="8">
        <f t="shared" si="26"/>
        <v>0.025325925925925922</v>
      </c>
      <c r="O65" s="8">
        <f t="shared" si="26"/>
        <v>0.025422962962962967</v>
      </c>
      <c r="P65" s="8">
        <f t="shared" si="26"/>
        <v>0.01904888888888889</v>
      </c>
      <c r="Q65" s="8">
        <f t="shared" si="26"/>
        <v>0.0469762962962963</v>
      </c>
      <c r="R65" s="8">
        <f t="shared" si="26"/>
        <v>0.06322222222222224</v>
      </c>
      <c r="S65" s="8">
        <f t="shared" si="26"/>
        <v>0.045042222222222233</v>
      </c>
      <c r="T65" s="8">
        <f t="shared" si="26"/>
        <v>0.04636296296296297</v>
      </c>
      <c r="U65" s="8">
        <f t="shared" si="26"/>
        <v>0.011790370370370373</v>
      </c>
      <c r="V65" s="8">
        <f t="shared" si="26"/>
        <v>0.03933111111111111</v>
      </c>
      <c r="W65" s="8">
        <f aca="true" t="shared" si="27" ref="W65:AB65">AVERAGE(W45:W50)</f>
        <v>0.05272666666666667</v>
      </c>
      <c r="X65" s="8">
        <f t="shared" si="27"/>
        <v>0.014131111111111113</v>
      </c>
      <c r="Y65" s="8">
        <f t="shared" si="27"/>
        <v>0.018144444444444446</v>
      </c>
      <c r="Z65" s="8">
        <f t="shared" si="27"/>
        <v>0.008536296296296297</v>
      </c>
      <c r="AA65" s="8">
        <f t="shared" si="27"/>
        <v>0.017065185185185187</v>
      </c>
      <c r="AB65" s="8">
        <f t="shared" si="27"/>
        <v>0.04288740740740741</v>
      </c>
      <c r="AC65" s="8">
        <f>SUM(C65:AB65)</f>
        <v>0.8984641137566137</v>
      </c>
      <c r="AD65" s="8">
        <f>AVERAGE(AD45:AD50)</f>
        <v>0.9041468715318467</v>
      </c>
      <c r="AE65" s="12" t="s">
        <v>31</v>
      </c>
    </row>
    <row r="66" spans="2:31" ht="12">
      <c r="B66" s="5" t="s">
        <v>22</v>
      </c>
      <c r="C66" s="8">
        <f aca="true" t="shared" si="28" ref="C66:L66">AVERAGE(C51:C56)</f>
        <v>0.031582962962962965</v>
      </c>
      <c r="D66" s="8">
        <f t="shared" si="28"/>
        <v>0.030239722222222223</v>
      </c>
      <c r="E66" s="8">
        <f t="shared" si="28"/>
        <v>0.05585972222222222</v>
      </c>
      <c r="F66" s="8">
        <f t="shared" si="28"/>
        <v>0.07657555555555555</v>
      </c>
      <c r="G66" s="8">
        <f t="shared" si="28"/>
        <v>0.03961907407407407</v>
      </c>
      <c r="H66" s="8">
        <f t="shared" si="28"/>
        <v>0.05676962962962962</v>
      </c>
      <c r="I66" s="8">
        <f t="shared" si="28"/>
        <v>0.044457777777777784</v>
      </c>
      <c r="J66" s="8">
        <f t="shared" si="28"/>
        <v>0.032040740740740745</v>
      </c>
      <c r="K66" s="8">
        <f t="shared" si="28"/>
        <v>0.07985342592592592</v>
      </c>
      <c r="L66" s="8">
        <f t="shared" si="28"/>
        <v>0.0323962962962963</v>
      </c>
      <c r="M66" s="8">
        <f aca="true" t="shared" si="29" ref="M66:V66">AVERAGE(M51:M56)</f>
        <v>0.03493037037037037</v>
      </c>
      <c r="N66" s="8">
        <f t="shared" si="29"/>
        <v>0.030984444444444443</v>
      </c>
      <c r="O66" s="8">
        <f t="shared" si="29"/>
        <v>0.01794888888888889</v>
      </c>
      <c r="P66" s="8">
        <f t="shared" si="29"/>
        <v>0.025173333333333336</v>
      </c>
      <c r="Q66" s="8">
        <f t="shared" si="29"/>
        <v>0.02836296296296297</v>
      </c>
      <c r="R66" s="8">
        <f t="shared" si="29"/>
        <v>0.05787037037037037</v>
      </c>
      <c r="S66" s="8">
        <f t="shared" si="29"/>
        <v>0.09585324074074074</v>
      </c>
      <c r="T66" s="8">
        <f t="shared" si="29"/>
        <v>0.025617037037037035</v>
      </c>
      <c r="U66" s="8">
        <f t="shared" si="29"/>
        <v>0.025797870370370363</v>
      </c>
      <c r="V66" s="8">
        <f t="shared" si="29"/>
        <v>0.02864148148148148</v>
      </c>
      <c r="W66" s="8">
        <f aca="true" t="shared" si="30" ref="W66:AB66">AVERAGE(W51:W56)</f>
        <v>0.0507525925925926</v>
      </c>
      <c r="X66" s="8">
        <f t="shared" si="30"/>
        <v>0.02323703703703704</v>
      </c>
      <c r="Y66" s="8">
        <f t="shared" si="30"/>
        <v>0.055735555555555545</v>
      </c>
      <c r="Z66" s="8">
        <f t="shared" si="30"/>
        <v>0.05207629629629631</v>
      </c>
      <c r="AA66" s="8">
        <f t="shared" si="30"/>
        <v>0.042355555555555556</v>
      </c>
      <c r="AB66" s="8">
        <f t="shared" si="30"/>
        <v>0.09201703703703705</v>
      </c>
      <c r="AC66" s="8">
        <f>SUM(C66:AB66)</f>
        <v>1.1667489814814813</v>
      </c>
      <c r="AD66" s="8">
        <f>AVERAGE(AD51:AD56)</f>
        <v>1.1704589583291287</v>
      </c>
      <c r="AE66" s="12" t="s">
        <v>32</v>
      </c>
    </row>
    <row r="67" spans="2:38" ht="12">
      <c r="B67" s="5" t="s">
        <v>23</v>
      </c>
      <c r="C67" s="8">
        <f aca="true" t="shared" si="31" ref="C67:AB67">AVERAGE(C57:C62)</f>
        <v>0.029988888888888888</v>
      </c>
      <c r="D67" s="8">
        <f t="shared" si="31"/>
        <v>0.01611777777777778</v>
      </c>
      <c r="E67" s="8">
        <f t="shared" si="31"/>
        <v>0.024534814814814815</v>
      </c>
      <c r="F67" s="8">
        <f t="shared" si="31"/>
        <v>0.06708962962962962</v>
      </c>
      <c r="G67" s="8">
        <f t="shared" si="31"/>
        <v>0.024025925925925926</v>
      </c>
      <c r="H67" s="8">
        <f t="shared" si="31"/>
        <v>0.03897259259259259</v>
      </c>
      <c r="I67" s="8">
        <f t="shared" si="31"/>
        <v>0.0281962962962963</v>
      </c>
      <c r="J67" s="8">
        <f t="shared" si="31"/>
        <v>0.014723703703703704</v>
      </c>
      <c r="K67" s="8">
        <f t="shared" si="31"/>
        <v>0.07197481481481481</v>
      </c>
      <c r="L67" s="8">
        <f t="shared" si="31"/>
        <v>0.027074814814814815</v>
      </c>
      <c r="M67" s="8">
        <f t="shared" si="31"/>
        <v>0.03166814814814815</v>
      </c>
      <c r="N67" s="8">
        <f t="shared" si="31"/>
        <v>0.02356666666666667</v>
      </c>
      <c r="O67" s="8">
        <f t="shared" si="31"/>
        <v>0.02109037037037037</v>
      </c>
      <c r="P67" s="8">
        <f t="shared" si="31"/>
        <v>0.01091851851851852</v>
      </c>
      <c r="Q67" s="8">
        <f t="shared" si="31"/>
        <v>0.017680740740740743</v>
      </c>
      <c r="R67" s="8">
        <f t="shared" si="31"/>
        <v>0.04157925925925926</v>
      </c>
      <c r="S67" s="8">
        <f t="shared" si="31"/>
        <v>0.03843777777777777</v>
      </c>
      <c r="T67" s="8">
        <f t="shared" si="31"/>
        <v>0.03636685185185185</v>
      </c>
      <c r="U67" s="8">
        <f t="shared" si="31"/>
        <v>0.03759407407407408</v>
      </c>
      <c r="V67" s="8">
        <f t="shared" si="31"/>
        <v>0.015836296296296293</v>
      </c>
      <c r="W67" s="8">
        <f t="shared" si="31"/>
        <v>0.04867481481481482</v>
      </c>
      <c r="X67" s="8">
        <f t="shared" si="31"/>
        <v>0.034767407407407414</v>
      </c>
      <c r="Y67" s="8">
        <f t="shared" si="31"/>
        <v>0.03679777777777778</v>
      </c>
      <c r="Z67" s="8">
        <f t="shared" si="31"/>
        <v>0.032410370370370374</v>
      </c>
      <c r="AA67" s="8">
        <f t="shared" si="31"/>
        <v>0.04048518518518519</v>
      </c>
      <c r="AB67" s="8">
        <f t="shared" si="31"/>
        <v>0.02855037037037037</v>
      </c>
      <c r="AC67" s="8">
        <f>SUM(C67:AB67)</f>
        <v>0.8391238888888889</v>
      </c>
      <c r="AD67" s="8">
        <f>AVERAGE(AD57:AD62)</f>
        <v>0.8420203129883724</v>
      </c>
      <c r="AE67" s="12" t="s">
        <v>33</v>
      </c>
      <c r="AL67" s="17"/>
    </row>
    <row r="68" spans="2:31" ht="12">
      <c r="B68" s="5" t="s">
        <v>24</v>
      </c>
      <c r="C68" s="8">
        <f>AVERAGE(C65:C67)</f>
        <v>0.02649827160493827</v>
      </c>
      <c r="D68" s="8">
        <f aca="true" t="shared" si="32" ref="D68:M68">AVERAGE(D45:D62)</f>
        <v>0.023722623456790125</v>
      </c>
      <c r="E68" s="8">
        <f t="shared" si="32"/>
        <v>0.040382407407407415</v>
      </c>
      <c r="F68" s="8">
        <f t="shared" si="32"/>
        <v>0.06667368606701939</v>
      </c>
      <c r="G68" s="8">
        <f t="shared" si="32"/>
        <v>0.032220432098765434</v>
      </c>
      <c r="H68" s="8">
        <f t="shared" si="32"/>
        <v>0.05130271604938271</v>
      </c>
      <c r="I68" s="8">
        <f t="shared" si="32"/>
        <v>0.03259827160493828</v>
      </c>
      <c r="J68" s="8">
        <f t="shared" si="32"/>
        <v>0.020823703703703705</v>
      </c>
      <c r="K68" s="8">
        <f t="shared" si="32"/>
        <v>0.07331336419753089</v>
      </c>
      <c r="L68" s="8">
        <f t="shared" si="32"/>
        <v>0.034992592592592596</v>
      </c>
      <c r="M68" s="8">
        <f t="shared" si="32"/>
        <v>0.03451950617283951</v>
      </c>
      <c r="N68" s="8">
        <f aca="true" t="shared" si="33" ref="N68:W68">AVERAGE(N45:N62)</f>
        <v>0.026625679012345683</v>
      </c>
      <c r="O68" s="8">
        <f t="shared" si="33"/>
        <v>0.02148740740740741</v>
      </c>
      <c r="P68" s="8">
        <f t="shared" si="33"/>
        <v>0.018380246913580246</v>
      </c>
      <c r="Q68" s="8">
        <f t="shared" si="33"/>
        <v>0.03100666666666667</v>
      </c>
      <c r="R68" s="8">
        <f t="shared" si="33"/>
        <v>0.05422395061728396</v>
      </c>
      <c r="S68" s="8">
        <f t="shared" si="33"/>
        <v>0.05977774691358025</v>
      </c>
      <c r="T68" s="8">
        <f t="shared" si="33"/>
        <v>0.03611561728395062</v>
      </c>
      <c r="U68" s="8">
        <f t="shared" si="33"/>
        <v>0.025060771604938272</v>
      </c>
      <c r="V68" s="8">
        <f t="shared" si="33"/>
        <v>0.027936296296296292</v>
      </c>
      <c r="W68" s="8">
        <f t="shared" si="33"/>
        <v>0.05071802469135803</v>
      </c>
      <c r="X68" s="8">
        <f>AVERAGE(X65:X67)</f>
        <v>0.024045185185185187</v>
      </c>
      <c r="Y68" s="8">
        <f aca="true" t="shared" si="34" ref="Y68:AD68">AVERAGE(Y45:Y62)</f>
        <v>0.036892592592592595</v>
      </c>
      <c r="Z68" s="8">
        <f t="shared" si="34"/>
        <v>0.031007654320987663</v>
      </c>
      <c r="AA68" s="8">
        <f t="shared" si="34"/>
        <v>0.03330197530864198</v>
      </c>
      <c r="AB68" s="8">
        <f t="shared" si="34"/>
        <v>0.05448493827160495</v>
      </c>
      <c r="AC68" s="8">
        <f t="shared" si="34"/>
        <v>0.9681123280423282</v>
      </c>
      <c r="AD68" s="8">
        <f t="shared" si="34"/>
        <v>0.972208714283116</v>
      </c>
      <c r="AE68" s="12" t="s">
        <v>34</v>
      </c>
    </row>
    <row r="69" ht="12">
      <c r="AD69"/>
    </row>
    <row r="70" spans="2:30" ht="12">
      <c r="B70" s="5" t="s">
        <v>25</v>
      </c>
      <c r="C70">
        <f aca="true" t="shared" si="35" ref="C70:L70">COUNT(C45:C50)</f>
        <v>6</v>
      </c>
      <c r="D70">
        <f t="shared" si="35"/>
        <v>6</v>
      </c>
      <c r="E70">
        <f t="shared" si="35"/>
        <v>6</v>
      </c>
      <c r="F70">
        <f t="shared" si="35"/>
        <v>6</v>
      </c>
      <c r="G70">
        <f t="shared" si="35"/>
        <v>6</v>
      </c>
      <c r="H70">
        <f t="shared" si="35"/>
        <v>6</v>
      </c>
      <c r="I70">
        <f t="shared" si="35"/>
        <v>6</v>
      </c>
      <c r="J70">
        <f t="shared" si="35"/>
        <v>6</v>
      </c>
      <c r="K70">
        <f t="shared" si="35"/>
        <v>6</v>
      </c>
      <c r="L70">
        <f t="shared" si="35"/>
        <v>6</v>
      </c>
      <c r="M70">
        <f aca="true" t="shared" si="36" ref="M70:V70">COUNT(M45:M50)</f>
        <v>6</v>
      </c>
      <c r="N70">
        <f t="shared" si="36"/>
        <v>6</v>
      </c>
      <c r="O70">
        <f t="shared" si="36"/>
        <v>6</v>
      </c>
      <c r="P70">
        <f t="shared" si="36"/>
        <v>6</v>
      </c>
      <c r="Q70">
        <f t="shared" si="36"/>
        <v>6</v>
      </c>
      <c r="R70">
        <f t="shared" si="36"/>
        <v>6</v>
      </c>
      <c r="S70">
        <f t="shared" si="36"/>
        <v>6</v>
      </c>
      <c r="T70">
        <f t="shared" si="36"/>
        <v>6</v>
      </c>
      <c r="U70">
        <f t="shared" si="36"/>
        <v>6</v>
      </c>
      <c r="V70">
        <f t="shared" si="36"/>
        <v>6</v>
      </c>
      <c r="W70">
        <f aca="true" t="shared" si="37" ref="W70:AB70">COUNT(W45:W50)</f>
        <v>6</v>
      </c>
      <c r="X70">
        <f t="shared" si="37"/>
        <v>6</v>
      </c>
      <c r="Y70">
        <f t="shared" si="37"/>
        <v>6</v>
      </c>
      <c r="Z70">
        <f t="shared" si="37"/>
        <v>6</v>
      </c>
      <c r="AA70">
        <f t="shared" si="37"/>
        <v>6</v>
      </c>
      <c r="AB70">
        <f t="shared" si="37"/>
        <v>6</v>
      </c>
      <c r="AD70">
        <f>COUNT(AD45:AD50)</f>
        <v>6</v>
      </c>
    </row>
    <row r="71" spans="2:30" ht="12">
      <c r="B71" s="5" t="s">
        <v>26</v>
      </c>
      <c r="C71">
        <f aca="true" t="shared" si="38" ref="C71:L71">COUNT(C51:C56)</f>
        <v>6</v>
      </c>
      <c r="D71">
        <f t="shared" si="38"/>
        <v>6</v>
      </c>
      <c r="E71">
        <f t="shared" si="38"/>
        <v>6</v>
      </c>
      <c r="F71">
        <f t="shared" si="38"/>
        <v>6</v>
      </c>
      <c r="G71">
        <f t="shared" si="38"/>
        <v>6</v>
      </c>
      <c r="H71">
        <f t="shared" si="38"/>
        <v>6</v>
      </c>
      <c r="I71">
        <f t="shared" si="38"/>
        <v>6</v>
      </c>
      <c r="J71">
        <f t="shared" si="38"/>
        <v>6</v>
      </c>
      <c r="K71">
        <f t="shared" si="38"/>
        <v>6</v>
      </c>
      <c r="L71">
        <f t="shared" si="38"/>
        <v>6</v>
      </c>
      <c r="M71">
        <f aca="true" t="shared" si="39" ref="M71:V71">COUNT(M51:M56)</f>
        <v>6</v>
      </c>
      <c r="N71">
        <f t="shared" si="39"/>
        <v>6</v>
      </c>
      <c r="O71">
        <f t="shared" si="39"/>
        <v>6</v>
      </c>
      <c r="P71">
        <f t="shared" si="39"/>
        <v>6</v>
      </c>
      <c r="Q71">
        <f t="shared" si="39"/>
        <v>6</v>
      </c>
      <c r="R71">
        <f t="shared" si="39"/>
        <v>6</v>
      </c>
      <c r="S71">
        <f t="shared" si="39"/>
        <v>6</v>
      </c>
      <c r="T71">
        <f t="shared" si="39"/>
        <v>6</v>
      </c>
      <c r="U71">
        <f t="shared" si="39"/>
        <v>6</v>
      </c>
      <c r="V71">
        <f t="shared" si="39"/>
        <v>6</v>
      </c>
      <c r="W71">
        <f aca="true" t="shared" si="40" ref="W71:AB71">COUNT(W51:W56)</f>
        <v>6</v>
      </c>
      <c r="X71">
        <f t="shared" si="40"/>
        <v>6</v>
      </c>
      <c r="Y71">
        <f t="shared" si="40"/>
        <v>6</v>
      </c>
      <c r="Z71">
        <f t="shared" si="40"/>
        <v>6</v>
      </c>
      <c r="AA71">
        <f t="shared" si="40"/>
        <v>6</v>
      </c>
      <c r="AB71">
        <f t="shared" si="40"/>
        <v>6</v>
      </c>
      <c r="AD71">
        <f>COUNT(AD51:AD56)</f>
        <v>6</v>
      </c>
    </row>
    <row r="72" spans="2:30" ht="12">
      <c r="B72" s="5" t="s">
        <v>27</v>
      </c>
      <c r="C72">
        <f aca="true" t="shared" si="41" ref="C72:L72">COUNT(C57:C62)</f>
        <v>6</v>
      </c>
      <c r="D72">
        <f t="shared" si="41"/>
        <v>6</v>
      </c>
      <c r="E72">
        <f t="shared" si="41"/>
        <v>6</v>
      </c>
      <c r="F72">
        <f t="shared" si="41"/>
        <v>6</v>
      </c>
      <c r="G72">
        <f t="shared" si="41"/>
        <v>6</v>
      </c>
      <c r="H72">
        <f t="shared" si="41"/>
        <v>6</v>
      </c>
      <c r="I72">
        <f t="shared" si="41"/>
        <v>6</v>
      </c>
      <c r="J72">
        <f t="shared" si="41"/>
        <v>6</v>
      </c>
      <c r="K72">
        <f t="shared" si="41"/>
        <v>6</v>
      </c>
      <c r="L72">
        <f t="shared" si="41"/>
        <v>6</v>
      </c>
      <c r="M72">
        <f aca="true" t="shared" si="42" ref="M72:V72">COUNT(M57:M62)</f>
        <v>6</v>
      </c>
      <c r="N72">
        <f t="shared" si="42"/>
        <v>6</v>
      </c>
      <c r="O72">
        <f t="shared" si="42"/>
        <v>6</v>
      </c>
      <c r="P72">
        <f t="shared" si="42"/>
        <v>6</v>
      </c>
      <c r="Q72">
        <f t="shared" si="42"/>
        <v>6</v>
      </c>
      <c r="R72">
        <f t="shared" si="42"/>
        <v>6</v>
      </c>
      <c r="S72">
        <f t="shared" si="42"/>
        <v>6</v>
      </c>
      <c r="T72">
        <f t="shared" si="42"/>
        <v>6</v>
      </c>
      <c r="U72">
        <f t="shared" si="42"/>
        <v>6</v>
      </c>
      <c r="V72">
        <f t="shared" si="42"/>
        <v>6</v>
      </c>
      <c r="W72">
        <f aca="true" t="shared" si="43" ref="W72:AB72">COUNT(W57:W62)</f>
        <v>6</v>
      </c>
      <c r="X72">
        <f t="shared" si="43"/>
        <v>6</v>
      </c>
      <c r="Y72">
        <f t="shared" si="43"/>
        <v>6</v>
      </c>
      <c r="Z72">
        <f t="shared" si="43"/>
        <v>6</v>
      </c>
      <c r="AA72">
        <f t="shared" si="43"/>
        <v>6</v>
      </c>
      <c r="AB72">
        <f t="shared" si="43"/>
        <v>6</v>
      </c>
      <c r="AD72">
        <f>COUNT(AD57:AD62)</f>
        <v>6</v>
      </c>
    </row>
    <row r="73" spans="2:30" ht="12">
      <c r="B73" s="5" t="s">
        <v>28</v>
      </c>
      <c r="C73">
        <f aca="true" t="shared" si="44" ref="C73:L73">COUNT(C45:C62)</f>
        <v>18</v>
      </c>
      <c r="D73">
        <f t="shared" si="44"/>
        <v>18</v>
      </c>
      <c r="E73">
        <f t="shared" si="44"/>
        <v>18</v>
      </c>
      <c r="F73">
        <f t="shared" si="44"/>
        <v>18</v>
      </c>
      <c r="G73">
        <f t="shared" si="44"/>
        <v>18</v>
      </c>
      <c r="H73">
        <f t="shared" si="44"/>
        <v>18</v>
      </c>
      <c r="I73">
        <f t="shared" si="44"/>
        <v>18</v>
      </c>
      <c r="J73">
        <f t="shared" si="44"/>
        <v>18</v>
      </c>
      <c r="K73">
        <f t="shared" si="44"/>
        <v>18</v>
      </c>
      <c r="L73">
        <f t="shared" si="44"/>
        <v>18</v>
      </c>
      <c r="M73">
        <f aca="true" t="shared" si="45" ref="M73:V73">COUNT(M45:M62)</f>
        <v>18</v>
      </c>
      <c r="N73">
        <f t="shared" si="45"/>
        <v>18</v>
      </c>
      <c r="O73">
        <f t="shared" si="45"/>
        <v>18</v>
      </c>
      <c r="P73">
        <f t="shared" si="45"/>
        <v>18</v>
      </c>
      <c r="Q73">
        <f t="shared" si="45"/>
        <v>18</v>
      </c>
      <c r="R73">
        <f t="shared" si="45"/>
        <v>18</v>
      </c>
      <c r="S73">
        <f t="shared" si="45"/>
        <v>18</v>
      </c>
      <c r="T73">
        <f t="shared" si="45"/>
        <v>18</v>
      </c>
      <c r="U73">
        <f t="shared" si="45"/>
        <v>18</v>
      </c>
      <c r="V73">
        <f t="shared" si="45"/>
        <v>18</v>
      </c>
      <c r="W73">
        <f aca="true" t="shared" si="46" ref="W73:AB73">COUNT(W45:W62)</f>
        <v>18</v>
      </c>
      <c r="X73">
        <f t="shared" si="46"/>
        <v>18</v>
      </c>
      <c r="Y73">
        <f t="shared" si="46"/>
        <v>18</v>
      </c>
      <c r="Z73">
        <f t="shared" si="46"/>
        <v>18</v>
      </c>
      <c r="AA73">
        <f t="shared" si="46"/>
        <v>18</v>
      </c>
      <c r="AB73">
        <f t="shared" si="46"/>
        <v>18</v>
      </c>
      <c r="AD73">
        <f>COUNT(AD45:AD62)</f>
        <v>18</v>
      </c>
    </row>
    <row r="76" ht="12">
      <c r="C76" s="1" t="s">
        <v>35</v>
      </c>
    </row>
    <row r="77" spans="3:29" ht="12">
      <c r="C77" s="6" t="s">
        <v>36</v>
      </c>
      <c r="D77" s="6" t="s">
        <v>36</v>
      </c>
      <c r="E77" s="6" t="s">
        <v>36</v>
      </c>
      <c r="F77" s="6" t="s">
        <v>36</v>
      </c>
      <c r="G77" s="6" t="s">
        <v>36</v>
      </c>
      <c r="H77" s="6" t="s">
        <v>36</v>
      </c>
      <c r="I77" s="6" t="s">
        <v>36</v>
      </c>
      <c r="J77" s="6" t="s">
        <v>36</v>
      </c>
      <c r="K77" s="6" t="s">
        <v>36</v>
      </c>
      <c r="L77" s="6" t="s">
        <v>36</v>
      </c>
      <c r="M77" s="6" t="s">
        <v>36</v>
      </c>
      <c r="N77" s="6" t="s">
        <v>36</v>
      </c>
      <c r="O77" s="6" t="s">
        <v>36</v>
      </c>
      <c r="P77" s="6" t="s">
        <v>36</v>
      </c>
      <c r="Q77" s="6" t="s">
        <v>36</v>
      </c>
      <c r="R77" s="6" t="s">
        <v>36</v>
      </c>
      <c r="S77" s="6" t="s">
        <v>36</v>
      </c>
      <c r="T77" s="6" t="s">
        <v>36</v>
      </c>
      <c r="U77" s="6" t="s">
        <v>36</v>
      </c>
      <c r="V77" s="6" t="s">
        <v>36</v>
      </c>
      <c r="W77" s="6" t="s">
        <v>36</v>
      </c>
      <c r="X77" s="6" t="s">
        <v>36</v>
      </c>
      <c r="Y77" s="6" t="s">
        <v>36</v>
      </c>
      <c r="Z77" s="6" t="s">
        <v>36</v>
      </c>
      <c r="AA77" s="6" t="s">
        <v>36</v>
      </c>
      <c r="AB77" s="6" t="s">
        <v>36</v>
      </c>
      <c r="AC77" s="6" t="s">
        <v>36</v>
      </c>
    </row>
    <row r="78" spans="2:29" s="2" customFormat="1" ht="12">
      <c r="B78" s="4" t="s">
        <v>1</v>
      </c>
      <c r="C78" s="3">
        <f>LEAFDATA0102!C78</f>
        <v>37179</v>
      </c>
      <c r="D78" s="3">
        <f>LEAFDATA0102!D78</f>
        <v>37193</v>
      </c>
      <c r="E78" s="3">
        <f>LEAFDATA0102!E78</f>
        <v>37207</v>
      </c>
      <c r="F78" s="3">
        <f>LEAFDATA0102!F78</f>
        <v>37221</v>
      </c>
      <c r="G78" s="3">
        <f>LEAFDATA0102!G78</f>
        <v>37235</v>
      </c>
      <c r="H78" s="3">
        <f>LEAFDATA0102!H78</f>
        <v>37249</v>
      </c>
      <c r="I78" s="3">
        <f>LEAFDATA0102!I78</f>
        <v>37265</v>
      </c>
      <c r="J78" s="3">
        <f>LEAFDATA0102!J78</f>
        <v>37277</v>
      </c>
      <c r="K78" s="3">
        <f>LEAFDATA0102!K78</f>
        <v>37291</v>
      </c>
      <c r="L78" s="3">
        <f>LEAFDATA0102!L78</f>
        <v>37305</v>
      </c>
      <c r="M78" s="3">
        <f>LEAFDATA0102!M78</f>
        <v>37319</v>
      </c>
      <c r="N78" s="3">
        <f>LEAFDATA0102!N78</f>
        <v>37333</v>
      </c>
      <c r="O78" s="3">
        <f>LEAFDATA0102!O78</f>
        <v>37347</v>
      </c>
      <c r="P78" s="3">
        <f>LEAFDATA0102!P78</f>
        <v>37361</v>
      </c>
      <c r="Q78" s="3">
        <f>LEAFDATA0102!Q78</f>
        <v>37375</v>
      </c>
      <c r="R78" s="3">
        <f>LEAFDATA0102!R78</f>
        <v>37389</v>
      </c>
      <c r="S78" s="3">
        <f>LEAFDATA0102!S78</f>
        <v>37403</v>
      </c>
      <c r="T78" s="3">
        <f>LEAFDATA0102!T78</f>
        <v>37417</v>
      </c>
      <c r="U78" s="3">
        <f>LEAFDATA0102!U78</f>
        <v>37431</v>
      </c>
      <c r="V78" s="3">
        <f>LEAFDATA0102!V78</f>
        <v>37445</v>
      </c>
      <c r="W78" s="3">
        <f>LEAFDATA0102!W78</f>
        <v>37459</v>
      </c>
      <c r="X78" s="3">
        <f>LEAFDATA0102!X78</f>
        <v>37473</v>
      </c>
      <c r="Y78" s="3">
        <f>LEAFDATA0102!Y78</f>
        <v>37487</v>
      </c>
      <c r="Z78" s="3">
        <f>LEAFDATA0102!Z78</f>
        <v>37501</v>
      </c>
      <c r="AA78" s="3">
        <f>LEAFDATA0102!AA78</f>
        <v>37515</v>
      </c>
      <c r="AB78" s="3">
        <f>LEAFDATA0102!AB78</f>
        <v>37529</v>
      </c>
      <c r="AC78" s="11"/>
    </row>
    <row r="79" spans="2:29" ht="12">
      <c r="B79" s="5" t="s">
        <v>2</v>
      </c>
      <c r="C79" s="9">
        <f>'[1]HOCT1501'!$A13</f>
        <v>12</v>
      </c>
      <c r="D79" s="9">
        <f>'[2]HOCT2901  '!$A13</f>
        <v>14</v>
      </c>
      <c r="E79" s="9">
        <f>'[3]HNOV1201  )'!$A13</f>
        <v>15</v>
      </c>
      <c r="F79" s="9">
        <f>'[4]HNOV2601 '!$A13</f>
        <v>16</v>
      </c>
      <c r="G79" s="9">
        <f>'[5]HDEC1001'!$A13</f>
        <v>12</v>
      </c>
      <c r="H79" s="9">
        <f>'[6]HDEC2401'!$A13</f>
        <v>15</v>
      </c>
      <c r="I79" s="9">
        <f>'[7]HJAN0902'!$A13</f>
        <v>12</v>
      </c>
      <c r="J79" s="9">
        <f>'[8]HJAN2102 '!$A13</f>
        <v>15</v>
      </c>
      <c r="K79" s="9">
        <f>'[9]HFEB0402'!$A13</f>
        <v>14</v>
      </c>
      <c r="L79" s="9">
        <f>'[10]HFEB1802'!$A13</f>
        <v>14</v>
      </c>
      <c r="M79" s="9">
        <f>'[11]HMAR0402  '!$A13</f>
        <v>14</v>
      </c>
      <c r="N79" s="9">
        <f>'[12]HMAR1802'!$A13</f>
        <v>13</v>
      </c>
      <c r="O79" s="9">
        <f>'[13]HAPR0102'!$A13</f>
        <v>13</v>
      </c>
      <c r="P79" s="9">
        <f>'[14]HAPR1502  '!$A13</f>
        <v>16</v>
      </c>
      <c r="Q79" s="9">
        <f>'[15]HAPR2902'!$A13</f>
        <v>13</v>
      </c>
      <c r="R79" s="9">
        <f>'[16]HMAY1302 '!$A13</f>
        <v>14</v>
      </c>
      <c r="S79" s="9">
        <f>'[17]HMAY2702'!$A13</f>
        <v>14</v>
      </c>
      <c r="T79" s="9">
        <f>'[18]HJUN1002'!$A13</f>
        <v>15</v>
      </c>
      <c r="U79" s="9">
        <f>'[19]HJUN2402'!$A13</f>
        <v>12</v>
      </c>
      <c r="V79" s="9">
        <f>'[20]HJUL802'!$A13</f>
        <v>15</v>
      </c>
      <c r="W79" s="9">
        <f>'[21]HJUL2202'!$A13</f>
        <v>14</v>
      </c>
      <c r="X79" s="9">
        <f>'[22] HAUG0502'!$A13</f>
        <v>13</v>
      </c>
      <c r="Y79" s="9">
        <f>'[23]HAUG1902'!$A13</f>
        <v>17</v>
      </c>
      <c r="Z79" s="9">
        <f>'[24]HSEP0202'!$A13</f>
        <v>14</v>
      </c>
      <c r="AA79" s="9">
        <f>'[25]HSEP1602'!$A13</f>
        <v>11</v>
      </c>
      <c r="AB79" s="9">
        <f>'[26]H30SEP02'!$A13</f>
        <v>15</v>
      </c>
      <c r="AC79" s="9">
        <f aca="true" t="shared" si="47" ref="AC79:AC96">SUM(C79:AB79)</f>
        <v>362</v>
      </c>
    </row>
    <row r="80" spans="2:29" ht="12">
      <c r="B80" s="5" t="s">
        <v>3</v>
      </c>
      <c r="C80" s="9">
        <f>'[1]HOCT1501'!$A14</f>
        <v>12</v>
      </c>
      <c r="D80" s="9">
        <f>'[2]HOCT2901  '!$A14</f>
        <v>14</v>
      </c>
      <c r="E80" s="9">
        <f>'[3]HNOV1201  )'!$A14</f>
        <v>15</v>
      </c>
      <c r="F80" s="9">
        <f>'[4]HNOV2601 '!$A14</f>
        <v>16</v>
      </c>
      <c r="G80" s="9">
        <f>'[5]HDEC1001'!$A14</f>
        <v>12</v>
      </c>
      <c r="H80" s="9">
        <f>'[6]HDEC2401'!$A14</f>
        <v>15</v>
      </c>
      <c r="I80" s="9">
        <f>'[7]HJAN0902'!$A14</f>
        <v>12</v>
      </c>
      <c r="J80" s="9">
        <f>'[8]HJAN2102 '!$A14</f>
        <v>15</v>
      </c>
      <c r="K80" s="9">
        <f>'[9]HFEB0402'!$A14</f>
        <v>14</v>
      </c>
      <c r="L80" s="9">
        <f>'[10]HFEB1802'!$A14</f>
        <v>14</v>
      </c>
      <c r="M80" s="9">
        <f>'[11]HMAR0402  '!$A14</f>
        <v>14</v>
      </c>
      <c r="N80" s="9">
        <f>'[12]HMAR1802'!$A14</f>
        <v>13</v>
      </c>
      <c r="O80" s="9">
        <f>'[13]HAPR0102'!$A14</f>
        <v>13</v>
      </c>
      <c r="P80" s="9">
        <f>'[14]HAPR1502  '!$A14</f>
        <v>17</v>
      </c>
      <c r="Q80" s="9">
        <f>'[15]HAPR2902'!$A14</f>
        <v>12</v>
      </c>
      <c r="R80" s="9">
        <f>'[16]HMAY1302 '!$A14</f>
        <v>14</v>
      </c>
      <c r="S80" s="9">
        <f>'[17]HMAY2702'!$A14</f>
        <v>14</v>
      </c>
      <c r="T80" s="9">
        <f>'[18]HJUN1002'!$A14</f>
        <v>15</v>
      </c>
      <c r="U80" s="9">
        <f>'[19]HJUN2402'!$A14</f>
        <v>12</v>
      </c>
      <c r="V80" s="9">
        <f>'[20]HJUL802'!$A14</f>
        <v>15</v>
      </c>
      <c r="W80" s="9">
        <f>'[21]HJUL2202'!$A14</f>
        <v>14</v>
      </c>
      <c r="X80" s="9">
        <f>'[22] HAUG0502'!$A14</f>
        <v>13</v>
      </c>
      <c r="Y80" s="9">
        <f>'[23]HAUG1902'!$A14</f>
        <v>17</v>
      </c>
      <c r="Z80" s="9">
        <f>'[24]HSEP0202'!$A14</f>
        <v>14</v>
      </c>
      <c r="AA80" s="9">
        <f>'[25]HSEP1602'!$A14</f>
        <v>11</v>
      </c>
      <c r="AB80" s="9">
        <f>'[26]H30SEP02'!$A14</f>
        <v>15</v>
      </c>
      <c r="AC80" s="9">
        <f t="shared" si="47"/>
        <v>362</v>
      </c>
    </row>
    <row r="81" spans="2:29" ht="12">
      <c r="B81" s="5" t="s">
        <v>4</v>
      </c>
      <c r="C81" s="9">
        <f>'[1]HOCT1501'!$A15</f>
        <v>14</v>
      </c>
      <c r="D81" s="9">
        <f>'[2]HOCT2901  '!$A15</f>
        <v>13</v>
      </c>
      <c r="E81" s="9">
        <f>'[3]HNOV1201  )'!$A15</f>
        <v>14</v>
      </c>
      <c r="F81" s="9">
        <f>'[4]HNOV2601 '!$A15</f>
        <v>16</v>
      </c>
      <c r="G81" s="9">
        <f>'[5]HDEC1001'!$A15</f>
        <v>12</v>
      </c>
      <c r="H81" s="9">
        <f>'[6]HDEC2401'!$A15</f>
        <v>16</v>
      </c>
      <c r="I81" s="9">
        <f>'[7]HJAN0902'!$A15</f>
        <v>14</v>
      </c>
      <c r="J81" s="9">
        <f>'[8]HJAN2102 '!$A15</f>
        <v>13</v>
      </c>
      <c r="K81" s="9">
        <f>'[9]HFEB0402'!$A15</f>
        <v>14</v>
      </c>
      <c r="L81" s="9">
        <f>'[10]HFEB1802'!$A15</f>
        <v>14</v>
      </c>
      <c r="M81" s="9">
        <f>'[11]HMAR0402  '!$A15</f>
        <v>12</v>
      </c>
      <c r="N81" s="9">
        <f>'[12]HMAR1802'!$A15</f>
        <v>15</v>
      </c>
      <c r="O81" s="9">
        <f>'[13]HAPR0102'!$A15</f>
        <v>13</v>
      </c>
      <c r="P81" s="9">
        <f>'[14]HAPR1502  '!$A15</f>
        <v>16</v>
      </c>
      <c r="Q81" s="9">
        <f>'[15]HAPR2902'!$A15</f>
        <v>13</v>
      </c>
      <c r="R81" s="9">
        <f>'[16]HMAY1302 '!$A15</f>
        <v>16</v>
      </c>
      <c r="S81" s="9">
        <f>'[17]HMAY2702'!$A15</f>
        <v>12</v>
      </c>
      <c r="T81" s="9">
        <f>'[18]HJUN1002'!$A15</f>
        <v>15</v>
      </c>
      <c r="U81" s="9">
        <f>'[19]HJUN2402'!$A15</f>
        <v>12</v>
      </c>
      <c r="V81" s="9">
        <f>'[20]HJUL802'!$A15</f>
        <v>15</v>
      </c>
      <c r="W81" s="9">
        <f>'[21]HJUL2202'!$A15</f>
        <v>14</v>
      </c>
      <c r="X81" s="9">
        <f>'[22] HAUG0502'!$A15</f>
        <v>14</v>
      </c>
      <c r="Y81" s="9">
        <f>'[23]HAUG1902'!$A15</f>
        <v>15</v>
      </c>
      <c r="Z81" s="9">
        <f>'[24]HSEP0202'!$A15</f>
        <v>14</v>
      </c>
      <c r="AA81" s="9">
        <f>'[25]HSEP1602'!$A15</f>
        <v>15</v>
      </c>
      <c r="AB81" s="9">
        <f>'[26]H30SEP02'!$A15</f>
        <v>12</v>
      </c>
      <c r="AC81" s="9">
        <f t="shared" si="47"/>
        <v>363</v>
      </c>
    </row>
    <row r="82" spans="2:29" ht="12">
      <c r="B82" s="5" t="s">
        <v>5</v>
      </c>
      <c r="C82" s="9">
        <f>'[1]HOCT1501'!$A16</f>
        <v>13</v>
      </c>
      <c r="D82" s="9">
        <f>'[2]HOCT2901  '!$A16</f>
        <v>14</v>
      </c>
      <c r="E82" s="9">
        <f>'[3]HNOV1201  )'!$A16</f>
        <v>15</v>
      </c>
      <c r="F82" s="9">
        <f>'[4]HNOV2601 '!$A16</f>
        <v>15</v>
      </c>
      <c r="G82" s="9">
        <f>'[5]HDEC1001'!$A16</f>
        <v>11</v>
      </c>
      <c r="H82" s="9">
        <f>'[6]HDEC2401'!$A16</f>
        <v>16</v>
      </c>
      <c r="I82" s="9">
        <f>'[7]HJAN0902'!$A16</f>
        <v>15</v>
      </c>
      <c r="J82" s="9">
        <f>'[8]HJAN2102 '!$A16</f>
        <v>12</v>
      </c>
      <c r="K82" s="9">
        <f>'[9]HFEB0402'!$A16</f>
        <v>14</v>
      </c>
      <c r="L82" s="9">
        <f>'[10]HFEB1802'!$A16</f>
        <v>14</v>
      </c>
      <c r="M82" s="9">
        <f>'[11]HMAR0402  '!$A16</f>
        <v>13</v>
      </c>
      <c r="N82" s="9">
        <f>'[12]HMAR1802'!$A16</f>
        <v>18</v>
      </c>
      <c r="O82" s="9">
        <f>'[13]HAPR0102'!$A16</f>
        <v>11</v>
      </c>
      <c r="P82" s="9">
        <f>'[14]HAPR1502  '!$A16</f>
        <v>14</v>
      </c>
      <c r="Q82" s="9">
        <f>'[15]HAPR2902'!$A16</f>
        <v>14</v>
      </c>
      <c r="R82" s="9">
        <f>'[16]HMAY1302 '!$A16</f>
        <v>13</v>
      </c>
      <c r="S82" s="9">
        <f>'[17]HMAY2702'!$A16</f>
        <v>15</v>
      </c>
      <c r="T82" s="9">
        <f>'[18]HJUN1002'!$A16</f>
        <v>15</v>
      </c>
      <c r="U82" s="9">
        <f>'[19]HJUN2402'!$A16</f>
        <v>12</v>
      </c>
      <c r="V82" s="9">
        <f>'[20]HJUL802'!$A16</f>
        <v>15</v>
      </c>
      <c r="W82" s="9">
        <f>'[21]HJUL2202'!$A16</f>
        <v>14</v>
      </c>
      <c r="X82" s="9">
        <f>'[22] HAUG0502'!$A16</f>
        <v>13</v>
      </c>
      <c r="Y82" s="9">
        <f>'[23]HAUG1902'!$A16</f>
        <v>17</v>
      </c>
      <c r="Z82" s="9">
        <f>'[24]HSEP0202'!$A16</f>
        <v>13</v>
      </c>
      <c r="AA82" s="9">
        <f>'[25]HSEP1602'!$A16</f>
        <v>12</v>
      </c>
      <c r="AB82" s="9">
        <f>'[26]H30SEP02'!$A16</f>
        <v>15</v>
      </c>
      <c r="AC82" s="9">
        <f t="shared" si="47"/>
        <v>363</v>
      </c>
    </row>
    <row r="83" spans="2:29" ht="12">
      <c r="B83" s="5" t="s">
        <v>6</v>
      </c>
      <c r="C83" s="9">
        <f>'[1]HOCT1501'!$A17</f>
        <v>13</v>
      </c>
      <c r="D83" s="9">
        <f>'[2]HOCT2901  '!$A17</f>
        <v>14</v>
      </c>
      <c r="E83" s="9">
        <f>'[3]HNOV1201  )'!$A17</f>
        <v>15</v>
      </c>
      <c r="F83" s="9">
        <f>'[4]HNOV2601 '!$A17</f>
        <v>15</v>
      </c>
      <c r="G83" s="9">
        <f>'[5]HDEC1001'!$A17</f>
        <v>11</v>
      </c>
      <c r="H83" s="9">
        <f>'[6]HDEC2401'!$A17</f>
        <v>16</v>
      </c>
      <c r="I83" s="9">
        <f>'[7]HJAN0902'!$A17</f>
        <v>15</v>
      </c>
      <c r="J83" s="9">
        <f>'[8]HJAN2102 '!$A17</f>
        <v>12</v>
      </c>
      <c r="K83" s="9">
        <f>'[9]HFEB0402'!$A17</f>
        <v>14</v>
      </c>
      <c r="L83" s="9">
        <f>'[10]HFEB1802'!$A17</f>
        <v>14</v>
      </c>
      <c r="M83" s="9">
        <f>'[11]HMAR0402  '!$A17</f>
        <v>13</v>
      </c>
      <c r="N83" s="9">
        <f>'[12]HMAR1802'!$A17</f>
        <v>16</v>
      </c>
      <c r="O83" s="9">
        <f>'[13]HAPR0102'!$A17</f>
        <v>13</v>
      </c>
      <c r="P83" s="9">
        <f>'[14]HAPR1502  '!$A17</f>
        <v>14</v>
      </c>
      <c r="Q83" s="9">
        <f>'[15]HAPR2902'!$A17</f>
        <v>14</v>
      </c>
      <c r="R83" s="9">
        <f>'[16]HMAY1302 '!$A17</f>
        <v>13</v>
      </c>
      <c r="S83" s="9">
        <f>'[17]HMAY2702'!$A17</f>
        <v>15</v>
      </c>
      <c r="T83" s="9">
        <f>'[18]HJUN1002'!$A17</f>
        <v>15</v>
      </c>
      <c r="U83" s="9">
        <f>'[19]HJUN2402'!$A17</f>
        <v>12</v>
      </c>
      <c r="V83" s="9">
        <f>'[20]HJUL802'!$A17</f>
        <v>15</v>
      </c>
      <c r="W83" s="9">
        <f>'[21]HJUL2202'!$A17</f>
        <v>14</v>
      </c>
      <c r="X83" s="9">
        <f>'[22] HAUG0502'!$A17</f>
        <v>13</v>
      </c>
      <c r="Y83" s="9">
        <f>'[23]HAUG1902'!$A17</f>
        <v>17</v>
      </c>
      <c r="Z83" s="9">
        <f>'[24]HSEP0202'!$A17</f>
        <v>13</v>
      </c>
      <c r="AA83" s="9">
        <f>'[25]HSEP1602'!$A17</f>
        <v>12</v>
      </c>
      <c r="AB83" s="9">
        <f>'[26]H30SEP02'!$A17</f>
        <v>15</v>
      </c>
      <c r="AC83" s="9">
        <f t="shared" si="47"/>
        <v>363</v>
      </c>
    </row>
    <row r="84" spans="2:29" ht="12">
      <c r="B84" s="5" t="s">
        <v>7</v>
      </c>
      <c r="C84" s="9">
        <f>'[1]HOCT1501'!$A18</f>
        <v>14</v>
      </c>
      <c r="D84" s="9">
        <f>'[2]HOCT2901  '!$A18</f>
        <v>14</v>
      </c>
      <c r="E84" s="9">
        <f>'[3]HNOV1201  )'!$A18</f>
        <v>14</v>
      </c>
      <c r="F84" s="9">
        <f>'[4]HNOV2601 '!$A18</f>
        <v>14</v>
      </c>
      <c r="G84" s="9">
        <f>'[5]HDEC1001'!$A18</f>
        <v>14</v>
      </c>
      <c r="H84" s="9">
        <f>'[6]HDEC2401'!$A18</f>
        <v>14</v>
      </c>
      <c r="I84" s="9">
        <f>'[7]HJAN0902'!$A18</f>
        <v>15</v>
      </c>
      <c r="J84" s="9">
        <f>'[8]HJAN2102 '!$A18</f>
        <v>13</v>
      </c>
      <c r="K84" s="9">
        <f>'[9]HFEB0402'!$A18</f>
        <v>14</v>
      </c>
      <c r="L84" s="9">
        <f>'[10]HFEB1802'!$A18</f>
        <v>14</v>
      </c>
      <c r="M84" s="9">
        <f>'[11]HMAR0402  '!$A18</f>
        <v>15</v>
      </c>
      <c r="N84" s="9">
        <f>'[12]HMAR1802'!$A18</f>
        <v>15</v>
      </c>
      <c r="O84" s="9">
        <f>'[13]HAPR0102'!$A18</f>
        <v>13</v>
      </c>
      <c r="P84" s="9">
        <f>'[14]HAPR1502  '!$A18</f>
        <v>20</v>
      </c>
      <c r="Q84" s="9">
        <f>'[15]HAPR2902'!$A18</f>
        <v>7</v>
      </c>
      <c r="R84" s="9">
        <f>'[16]HMAY1302 '!$A18</f>
        <v>14</v>
      </c>
      <c r="S84" s="9">
        <f>'[17]HMAY2702'!$A18</f>
        <v>14</v>
      </c>
      <c r="T84" s="9">
        <f>'[18]HJUN1002'!$A18</f>
        <v>14</v>
      </c>
      <c r="U84" s="9">
        <f>'[19]HJUN2402'!$A18</f>
        <v>15</v>
      </c>
      <c r="V84" s="9">
        <f>'[20]HJUL802'!$A18</f>
        <v>13</v>
      </c>
      <c r="W84" s="9">
        <f>'[21]HJUL2202'!$A18</f>
        <v>14</v>
      </c>
      <c r="X84" s="9">
        <f>'[22] HAUG0502'!$A18</f>
        <v>14</v>
      </c>
      <c r="Y84" s="9">
        <f>'[23]HAUG1902'!$A18</f>
        <v>14</v>
      </c>
      <c r="Z84" s="9">
        <f>'[24]HSEP0202'!$A18</f>
        <v>14</v>
      </c>
      <c r="AA84" s="9">
        <f>'[25]HSEP1602'!$A18</f>
        <v>15</v>
      </c>
      <c r="AB84" s="9">
        <f>'[26]H30SEP02'!$A18</f>
        <v>13</v>
      </c>
      <c r="AC84" s="9">
        <f t="shared" si="47"/>
        <v>364</v>
      </c>
    </row>
    <row r="85" spans="2:29" ht="12">
      <c r="B85" s="5" t="s">
        <v>8</v>
      </c>
      <c r="C85" s="9">
        <f>'[1]HOCT1501'!$A19</f>
        <v>14</v>
      </c>
      <c r="D85" s="9">
        <f>'[2]HOCT2901  '!$A19</f>
        <v>13</v>
      </c>
      <c r="E85" s="9">
        <f>'[3]HNOV1201  )'!$A19</f>
        <v>14</v>
      </c>
      <c r="F85" s="9">
        <f>'[4]HNOV2601 '!$A19</f>
        <v>16</v>
      </c>
      <c r="G85" s="9">
        <f>'[5]HDEC1001'!$A19</f>
        <v>12</v>
      </c>
      <c r="H85" s="9">
        <f>'[6]HDEC2401'!$A19</f>
        <v>16</v>
      </c>
      <c r="I85" s="9">
        <f>'[7]HJAN0902'!$A19</f>
        <v>14</v>
      </c>
      <c r="J85" s="9">
        <f>'[8]HJAN2102 '!$A19</f>
        <v>13</v>
      </c>
      <c r="K85" s="9">
        <f>'[9]HFEB0402'!$A19</f>
        <v>14</v>
      </c>
      <c r="L85" s="9">
        <f>'[10]HFEB1802'!$A19</f>
        <v>14</v>
      </c>
      <c r="M85" s="9">
        <f>'[11]HMAR0402  '!$A19</f>
        <v>12</v>
      </c>
      <c r="N85" s="9">
        <f>'[12]HMAR1802'!$A19</f>
        <v>15</v>
      </c>
      <c r="O85" s="9">
        <f>'[13]HAPR0102'!$A19</f>
        <v>13</v>
      </c>
      <c r="P85" s="9">
        <f>'[14]HAPR1502  '!$A19</f>
        <v>16</v>
      </c>
      <c r="Q85" s="9">
        <f>'[15]HAPR2902'!$A19</f>
        <v>13</v>
      </c>
      <c r="R85" s="9">
        <f>'[16]HMAY1302 '!$A19</f>
        <v>16</v>
      </c>
      <c r="S85" s="9">
        <f>'[17]HMAY2702'!$A19</f>
        <v>12</v>
      </c>
      <c r="T85" s="9">
        <f>'[18]HJUN1002'!$A19</f>
        <v>15</v>
      </c>
      <c r="U85" s="9">
        <f>'[19]HJUN2402'!$A19</f>
        <v>12</v>
      </c>
      <c r="V85" s="9">
        <f>'[20]HJUL802'!$A19</f>
        <v>15</v>
      </c>
      <c r="W85" s="9">
        <f>'[21]HJUL2202'!$A19</f>
        <v>14</v>
      </c>
      <c r="X85" s="9">
        <f>'[22] HAUG0502'!$A19</f>
        <v>14</v>
      </c>
      <c r="Y85" s="9">
        <f>'[23]HAUG1902'!$A19</f>
        <v>15</v>
      </c>
      <c r="Z85" s="9">
        <f>'[24]HSEP0202'!$A19</f>
        <v>15</v>
      </c>
      <c r="AA85" s="9">
        <f>'[25]HSEP1602'!$A19</f>
        <v>14</v>
      </c>
      <c r="AB85" s="9">
        <f>'[26]H30SEP02'!$A19</f>
        <v>12</v>
      </c>
      <c r="AC85" s="9">
        <f t="shared" si="47"/>
        <v>363</v>
      </c>
    </row>
    <row r="86" spans="2:29" ht="12">
      <c r="B86" s="5" t="s">
        <v>9</v>
      </c>
      <c r="C86" s="9">
        <f>'[1]HOCT1501'!$A20</f>
        <v>13</v>
      </c>
      <c r="D86" s="9">
        <f>'[2]HOCT2901  '!$A20</f>
        <v>15</v>
      </c>
      <c r="E86" s="9">
        <f>'[3]HNOV1201  )'!$A20</f>
        <v>13</v>
      </c>
      <c r="F86" s="9">
        <f>'[4]HNOV2601 '!$A20</f>
        <v>15</v>
      </c>
      <c r="G86" s="9">
        <f>'[5]HDEC1001'!$A20</f>
        <v>13</v>
      </c>
      <c r="H86" s="9">
        <f>'[6]HDEC2401'!$A20</f>
        <v>16</v>
      </c>
      <c r="I86" s="9">
        <f>'[7]HJAN0902'!$A20</f>
        <v>15</v>
      </c>
      <c r="J86" s="9">
        <f>'[8]HJAN2102 '!$A20</f>
        <v>11</v>
      </c>
      <c r="K86" s="9">
        <f>'[9]HFEB0402'!$A20</f>
        <v>16</v>
      </c>
      <c r="L86" s="9">
        <f>'[10]HFEB1802'!$A20</f>
        <v>14</v>
      </c>
      <c r="M86" s="9">
        <f>'[11]HMAR0402  '!$A20</f>
        <v>14</v>
      </c>
      <c r="N86" s="9">
        <f>'[12]HMAR1802'!$A20</f>
        <v>11</v>
      </c>
      <c r="O86" s="9">
        <f>'[13]HAPR0102'!$A20</f>
        <v>17</v>
      </c>
      <c r="P86" s="9">
        <f>'[14]HAPR1502  '!$A20</f>
        <v>14</v>
      </c>
      <c r="Q86" s="9">
        <f>'[15]HAPR2902'!$A20</f>
        <v>14</v>
      </c>
      <c r="R86" s="9">
        <f>'[16]HMAY1302 '!$A20</f>
        <v>15</v>
      </c>
      <c r="S86" s="9">
        <f>'[17]HMAY2702'!$A20</f>
        <v>12</v>
      </c>
      <c r="T86" s="9">
        <f>'[18]HJUN1002'!$A20</f>
        <v>13</v>
      </c>
      <c r="U86" s="9">
        <f>'[19]HJUN2402'!$A20</f>
        <v>15</v>
      </c>
      <c r="V86" s="9">
        <f>'[20]HJUL802'!$A20</f>
        <v>14</v>
      </c>
      <c r="W86" s="9">
        <f>'[21]HJUL2202'!$A20</f>
        <v>14</v>
      </c>
      <c r="X86" s="9">
        <f>'[22] HAUG0502'!$A20</f>
        <v>13</v>
      </c>
      <c r="Y86" s="9">
        <f>'[23]HAUG1902'!$A20</f>
        <v>17</v>
      </c>
      <c r="Z86" s="9">
        <f>'[24]HSEP0202'!$A20</f>
        <v>13</v>
      </c>
      <c r="AA86" s="9">
        <f>'[25]HSEP1602'!$A20</f>
        <v>13</v>
      </c>
      <c r="AB86" s="9">
        <f>'[26]H30SEP02'!$A20</f>
        <v>14</v>
      </c>
      <c r="AC86" s="9">
        <f t="shared" si="47"/>
        <v>364</v>
      </c>
    </row>
    <row r="87" spans="2:29" ht="12">
      <c r="B87" s="5" t="s">
        <v>10</v>
      </c>
      <c r="C87" s="9">
        <f>'[1]HOCT1501'!$A21</f>
        <v>14</v>
      </c>
      <c r="D87" s="9">
        <f>'[2]HOCT2901  '!$A21</f>
        <v>14</v>
      </c>
      <c r="E87" s="9">
        <f>'[3]HNOV1201  )'!$A21</f>
        <v>14</v>
      </c>
      <c r="F87" s="9">
        <f>'[4]HNOV2601 '!$A21</f>
        <v>15</v>
      </c>
      <c r="G87" s="9">
        <f>'[5]HDEC1001'!$A21</f>
        <v>13</v>
      </c>
      <c r="H87" s="9">
        <f>'[6]HDEC2401'!$A21</f>
        <v>16</v>
      </c>
      <c r="I87" s="9">
        <f>'[7]HJAN0902'!$A21</f>
        <v>14</v>
      </c>
      <c r="J87" s="9">
        <f>'[8]HJAN2102 '!$A21</f>
        <v>12</v>
      </c>
      <c r="K87" s="9">
        <f>'[9]HFEB0402'!$A21</f>
        <v>15</v>
      </c>
      <c r="L87" s="9">
        <f>'[10]HFEB1802'!$A21</f>
        <v>14</v>
      </c>
      <c r="M87" s="9">
        <f>'[11]HMAR0402  '!$A21</f>
        <v>15</v>
      </c>
      <c r="N87" s="9">
        <f>'[12]HMAR1802'!$A21</f>
        <v>15</v>
      </c>
      <c r="O87" s="9">
        <f>'[13]HAPR0102'!$A21</f>
        <v>13</v>
      </c>
      <c r="P87" s="9">
        <f>'[14]HAPR1502  '!$A21</f>
        <v>13</v>
      </c>
      <c r="Q87" s="9">
        <f>'[15]HAPR2902'!$A21</f>
        <v>13</v>
      </c>
      <c r="R87" s="9">
        <f>'[16]HMAY1302 '!$A21</f>
        <v>15</v>
      </c>
      <c r="S87" s="9">
        <f>'[17]HMAY2702'!$A21</f>
        <v>13</v>
      </c>
      <c r="T87" s="9">
        <f>'[18]HJUN1002'!$A21</f>
        <v>14</v>
      </c>
      <c r="U87" s="9">
        <f>'[19]HJUN2402'!$A21</f>
        <v>15</v>
      </c>
      <c r="V87" s="9">
        <f>'[20]HJUL802'!$A21</f>
        <v>13</v>
      </c>
      <c r="W87" s="9">
        <f>'[21]HJUL2202'!$A21</f>
        <v>14</v>
      </c>
      <c r="X87" s="9">
        <f>'[22] HAUG0502'!$A21</f>
        <v>14</v>
      </c>
      <c r="Y87" s="9">
        <f>'[23]HAUG1902'!$A21</f>
        <v>15</v>
      </c>
      <c r="Z87" s="9">
        <f>'[24]HSEP0202'!$A21</f>
        <v>14</v>
      </c>
      <c r="AA87" s="9">
        <f>'[25]HSEP1602'!$A21</f>
        <v>15</v>
      </c>
      <c r="AB87" s="9">
        <f>'[26]H30SEP02'!$A21</f>
        <v>12</v>
      </c>
      <c r="AC87" s="9">
        <f t="shared" si="47"/>
        <v>364</v>
      </c>
    </row>
    <row r="88" spans="2:29" ht="12">
      <c r="B88" s="5" t="s">
        <v>11</v>
      </c>
      <c r="C88" s="9">
        <f>'[1]HOCT1501'!$A22</f>
        <v>14</v>
      </c>
      <c r="D88" s="9">
        <f>'[2]HOCT2901  '!$A22</f>
        <v>14</v>
      </c>
      <c r="E88" s="9">
        <f>'[3]HNOV1201  )'!$A22</f>
        <v>14</v>
      </c>
      <c r="F88" s="9">
        <f>'[4]HNOV2601 '!$A22</f>
        <v>15</v>
      </c>
      <c r="G88" s="9">
        <f>'[5]HDEC1001'!$A22</f>
        <v>13</v>
      </c>
      <c r="H88" s="9">
        <f>'[6]HDEC2401'!$A22</f>
        <v>16</v>
      </c>
      <c r="I88" s="9">
        <f>'[7]HJAN0902'!$A22</f>
        <v>13</v>
      </c>
      <c r="J88" s="9">
        <f>'[8]HJAN2102 '!$A22</f>
        <v>13</v>
      </c>
      <c r="K88" s="9">
        <f>'[9]HFEB0402'!$A22</f>
        <v>14</v>
      </c>
      <c r="L88" s="9">
        <f>'[10]HFEB1802'!$A22</f>
        <v>14</v>
      </c>
      <c r="M88" s="9">
        <f>'[11]HMAR0402  '!$A22</f>
        <v>15</v>
      </c>
      <c r="N88" s="9">
        <f>'[12]HMAR1802'!$A22</f>
        <v>15</v>
      </c>
      <c r="O88" s="9">
        <f>'[13]HAPR0102'!$A22</f>
        <v>13</v>
      </c>
      <c r="P88" s="9">
        <f>'[14]HAPR1502  '!$A22</f>
        <v>13</v>
      </c>
      <c r="Q88" s="9">
        <f>'[15]HAPR2902'!$A22</f>
        <v>14</v>
      </c>
      <c r="R88" s="9">
        <f>'[16]HMAY1302 '!$A22</f>
        <v>14</v>
      </c>
      <c r="S88" s="9">
        <f>'[17]HMAY2702'!$A22</f>
        <v>14</v>
      </c>
      <c r="T88" s="9">
        <f>'[18]HJUN1002'!$A22</f>
        <v>14</v>
      </c>
      <c r="U88" s="9">
        <f>'[19]HJUN2402'!$A22</f>
        <v>15</v>
      </c>
      <c r="V88" s="9">
        <f>'[20]HJUL802'!$A22</f>
        <v>13</v>
      </c>
      <c r="W88" s="9">
        <f>'[21]HJUL2202'!$A22</f>
        <v>14</v>
      </c>
      <c r="X88" s="9">
        <f>'[22] HAUG0502'!$A22</f>
        <v>14</v>
      </c>
      <c r="Y88" s="9">
        <f>'[23]HAUG1902'!$A22</f>
        <v>15</v>
      </c>
      <c r="Z88" s="9">
        <f>'[24]HSEP0202'!$A22</f>
        <v>14</v>
      </c>
      <c r="AA88" s="9">
        <f>'[25]HSEP1602'!$A22</f>
        <v>15</v>
      </c>
      <c r="AB88" s="9">
        <f>'[26]H30SEP02'!$A22</f>
        <v>12</v>
      </c>
      <c r="AC88" s="9">
        <f t="shared" si="47"/>
        <v>364</v>
      </c>
    </row>
    <row r="89" spans="2:29" ht="12">
      <c r="B89" s="5" t="s">
        <v>12</v>
      </c>
      <c r="C89" s="9">
        <f>'[1]HOCT1501'!$A23</f>
        <v>14</v>
      </c>
      <c r="D89" s="9">
        <f>'[2]HOCT2901  '!$A23</f>
        <v>14</v>
      </c>
      <c r="E89" s="9">
        <f>'[3]HNOV1201  )'!$A23</f>
        <v>14</v>
      </c>
      <c r="F89" s="9">
        <f>'[4]HNOV2601 '!$A23</f>
        <v>14</v>
      </c>
      <c r="G89" s="9">
        <f>'[5]HDEC1001'!$A23</f>
        <v>14</v>
      </c>
      <c r="H89" s="9">
        <f>'[6]HDEC2401'!$A23</f>
        <v>14</v>
      </c>
      <c r="I89" s="9">
        <f>'[7]HJAN0902'!$A23</f>
        <v>16</v>
      </c>
      <c r="J89" s="9">
        <f>'[8]HJAN2102 '!$A23</f>
        <v>12</v>
      </c>
      <c r="K89" s="9">
        <f>'[9]HFEB0402'!$A23</f>
        <v>14</v>
      </c>
      <c r="L89" s="9">
        <f>'[10]HFEB1802'!$A23</f>
        <v>14</v>
      </c>
      <c r="M89" s="9">
        <f>'[11]HMAR0402  '!$A23</f>
        <v>15</v>
      </c>
      <c r="N89" s="9">
        <f>'[12]HMAR1802'!$A23</f>
        <v>16</v>
      </c>
      <c r="O89" s="9">
        <f>'[13]HAPR0102'!$A23</f>
        <v>12</v>
      </c>
      <c r="P89" s="9">
        <f>'[14]HAPR1502  '!$A23</f>
        <v>13</v>
      </c>
      <c r="Q89" s="9">
        <f>'[15]HAPR2902'!$A23</f>
        <v>14</v>
      </c>
      <c r="R89" s="9">
        <f>'[16]HMAY1302 '!$A23</f>
        <v>14</v>
      </c>
      <c r="S89" s="9">
        <f>'[17]HMAY2702'!$A23</f>
        <v>14</v>
      </c>
      <c r="T89" s="9">
        <f>'[18]HJUN1002'!$A23</f>
        <v>14</v>
      </c>
      <c r="U89" s="9">
        <f>'[19]HJUN2402'!$A23</f>
        <v>15</v>
      </c>
      <c r="V89" s="9">
        <f>'[20]HJUL802'!$A23</f>
        <v>13</v>
      </c>
      <c r="W89" s="9">
        <f>'[21]HJUL2202'!$A23</f>
        <v>14</v>
      </c>
      <c r="X89" s="9">
        <f>'[22] HAUG0502'!$A23</f>
        <v>14</v>
      </c>
      <c r="Y89" s="9">
        <f>'[23]HAUG1902'!$A23</f>
        <v>14</v>
      </c>
      <c r="Z89" s="9">
        <f>'[24]HSEP0202'!$A23</f>
        <v>14</v>
      </c>
      <c r="AA89" s="9">
        <f>'[25]HSEP1602'!$A23</f>
        <v>15</v>
      </c>
      <c r="AB89" s="9">
        <f>'[26]H30SEP02'!$A23</f>
        <v>13</v>
      </c>
      <c r="AC89" s="9">
        <f t="shared" si="47"/>
        <v>364</v>
      </c>
    </row>
    <row r="90" spans="2:29" ht="12">
      <c r="B90" s="5" t="s">
        <v>13</v>
      </c>
      <c r="C90" s="9">
        <f>'[1]HOCT1501'!$A24</f>
        <v>14</v>
      </c>
      <c r="D90" s="9">
        <f>'[2]HOCT2901  '!$A24</f>
        <v>14</v>
      </c>
      <c r="E90" s="9">
        <f>'[3]HNOV1201  )'!$A24</f>
        <v>14</v>
      </c>
      <c r="F90" s="9">
        <f>'[4]HNOV2601 '!$A24</f>
        <v>14</v>
      </c>
      <c r="G90" s="9">
        <f>'[5]HDEC1001'!$A24</f>
        <v>14</v>
      </c>
      <c r="H90" s="9">
        <f>'[6]HDEC2401'!$A24</f>
        <v>14</v>
      </c>
      <c r="I90" s="9">
        <f>'[7]HJAN0902'!$A24</f>
        <v>16</v>
      </c>
      <c r="J90" s="9">
        <f>'[8]HJAN2102 '!$A24</f>
        <v>12</v>
      </c>
      <c r="K90" s="9">
        <f>'[9]HFEB0402'!$A24</f>
        <v>14</v>
      </c>
      <c r="L90" s="9">
        <f>'[10]HFEB1802'!$A24</f>
        <v>14</v>
      </c>
      <c r="M90" s="9">
        <f>'[11]HMAR0402  '!$A24</f>
        <v>15</v>
      </c>
      <c r="N90" s="9">
        <f>'[12]HMAR1802'!$A24</f>
        <v>16</v>
      </c>
      <c r="O90" s="9">
        <f>'[13]HAPR0102'!$A24</f>
        <v>12</v>
      </c>
      <c r="P90" s="9">
        <f>'[14]HAPR1502  '!$A24</f>
        <v>13</v>
      </c>
      <c r="Q90" s="9">
        <f>'[15]HAPR2902'!$A24</f>
        <v>14</v>
      </c>
      <c r="R90" s="9">
        <f>'[16]HMAY1302 '!$A24</f>
        <v>14</v>
      </c>
      <c r="S90" s="9">
        <f>'[17]HMAY2702'!$A24</f>
        <v>14</v>
      </c>
      <c r="T90" s="9">
        <f>'[18]HJUN1002'!$A24</f>
        <v>14</v>
      </c>
      <c r="U90" s="9">
        <f>'[19]HJUN2402'!$A24</f>
        <v>15</v>
      </c>
      <c r="V90" s="9">
        <f>'[20]HJUL802'!$A24</f>
        <v>13</v>
      </c>
      <c r="W90" s="9">
        <f>'[21]HJUL2202'!$A24</f>
        <v>14</v>
      </c>
      <c r="X90" s="9">
        <f>'[22] HAUG0502'!$A24</f>
        <v>14</v>
      </c>
      <c r="Y90" s="9">
        <f>'[23]HAUG1902'!$A24</f>
        <v>14</v>
      </c>
      <c r="Z90" s="9">
        <f>'[24]HSEP0202'!$A24</f>
        <v>14</v>
      </c>
      <c r="AA90" s="9">
        <f>'[25]HSEP1602'!$A24</f>
        <v>15</v>
      </c>
      <c r="AB90" s="9">
        <f>'[26]H30SEP02'!$A24</f>
        <v>13</v>
      </c>
      <c r="AC90" s="9">
        <f t="shared" si="47"/>
        <v>364</v>
      </c>
    </row>
    <row r="91" spans="2:29" ht="12">
      <c r="B91" s="5" t="s">
        <v>14</v>
      </c>
      <c r="C91" s="9">
        <f>'[1]HOCT1501'!$A25</f>
        <v>13</v>
      </c>
      <c r="D91" s="9">
        <f>'[2]HOCT2901  '!$A25</f>
        <v>14</v>
      </c>
      <c r="E91" s="9">
        <f>'[3]HNOV1201  )'!$A25</f>
        <v>14</v>
      </c>
      <c r="F91" s="9">
        <f>'[4]HNOV2601 '!$A25</f>
        <v>15</v>
      </c>
      <c r="G91" s="9">
        <f>'[5]HDEC1001'!$A25</f>
        <v>13</v>
      </c>
      <c r="H91" s="9">
        <f>'[6]HDEC2401'!$A25</f>
        <v>16</v>
      </c>
      <c r="I91" s="9">
        <f>'[7]HJAN0902'!$A25</f>
        <v>15</v>
      </c>
      <c r="J91" s="9">
        <f>'[8]HJAN2102 '!$A25</f>
        <v>11</v>
      </c>
      <c r="K91" s="9">
        <f>'[9]HFEB0402'!$A25</f>
        <v>15</v>
      </c>
      <c r="L91" s="9">
        <f>'[10]HFEB1802'!$A25</f>
        <v>14</v>
      </c>
      <c r="M91" s="9">
        <f>'[11]HMAR0402  '!$A25</f>
        <v>12</v>
      </c>
      <c r="N91" s="9">
        <f>'[12]HMAR1802'!$A25</f>
        <v>16</v>
      </c>
      <c r="O91" s="9">
        <f>'[13]HAPR0102'!$A25</f>
        <v>14</v>
      </c>
      <c r="P91" s="9">
        <f>'[14]HAPR1502  '!$A25</f>
        <v>19</v>
      </c>
      <c r="Q91" s="9">
        <f>'[15]HAPR2902'!$A25</f>
        <v>8</v>
      </c>
      <c r="R91" s="9">
        <f>'[16]HMAY1302 '!$A25</f>
        <v>16</v>
      </c>
      <c r="S91" s="9">
        <f>'[17]HMAY2702'!$A25</f>
        <v>12</v>
      </c>
      <c r="T91" s="9">
        <f>'[18]HJUN1002'!$A25</f>
        <v>15</v>
      </c>
      <c r="U91" s="9">
        <f>'[19]HJUN2402'!$A25</f>
        <v>12</v>
      </c>
      <c r="V91" s="9">
        <f>'[20]HJUL802'!$A25</f>
        <v>16</v>
      </c>
      <c r="W91" s="9">
        <f>'[21]HJUL2202'!$A25</f>
        <v>13</v>
      </c>
      <c r="X91" s="9">
        <f>'[22] HAUG0502'!$A25</f>
        <v>14</v>
      </c>
      <c r="Y91" s="9">
        <f>'[23]HAUG1902'!$A25</f>
        <v>15</v>
      </c>
      <c r="Z91" s="9">
        <f>'[24]HSEP0202'!$A25</f>
        <v>14</v>
      </c>
      <c r="AA91" s="9">
        <f>'[25]HSEP1602'!$A25</f>
        <v>15</v>
      </c>
      <c r="AB91" s="9">
        <f>'[26]H30SEP02'!$A25</f>
        <v>11</v>
      </c>
      <c r="AC91" s="9">
        <f t="shared" si="47"/>
        <v>362</v>
      </c>
    </row>
    <row r="92" spans="2:29" ht="12">
      <c r="B92" s="5" t="s">
        <v>15</v>
      </c>
      <c r="C92" s="9">
        <f>'[1]HOCT1501'!$A26</f>
        <v>13</v>
      </c>
      <c r="D92" s="9">
        <f>'[2]HOCT2901  '!$A26</f>
        <v>15</v>
      </c>
      <c r="E92" s="9">
        <f>'[3]HNOV1201  )'!$A26</f>
        <v>13</v>
      </c>
      <c r="F92" s="9">
        <f>'[4]HNOV2601 '!$A26</f>
        <v>15</v>
      </c>
      <c r="G92" s="9">
        <f>'[5]HDEC1001'!$A26</f>
        <v>13</v>
      </c>
      <c r="H92" s="9">
        <f>'[6]HDEC2401'!$A26</f>
        <v>16</v>
      </c>
      <c r="I92" s="9">
        <f>'[7]HJAN0902'!$A26</f>
        <v>15</v>
      </c>
      <c r="J92" s="9">
        <f>'[8]HJAN2102 '!$A26</f>
        <v>11</v>
      </c>
      <c r="K92" s="9">
        <f>'[9]HFEB0402'!$A26</f>
        <v>16</v>
      </c>
      <c r="L92" s="9">
        <f>'[10]HFEB1802'!$A26</f>
        <v>14</v>
      </c>
      <c r="M92" s="9">
        <f>'[11]HMAR0402  '!$A26</f>
        <v>14</v>
      </c>
      <c r="N92" s="9">
        <f>'[12]HMAR1802'!$A26</f>
        <v>11</v>
      </c>
      <c r="O92" s="9">
        <f>'[13]HAPR0102'!$A26</f>
        <v>17</v>
      </c>
      <c r="P92" s="9">
        <f>'[14]HAPR1502  '!$A26</f>
        <v>14</v>
      </c>
      <c r="Q92" s="9">
        <f>'[15]HAPR2902'!$A26</f>
        <v>14</v>
      </c>
      <c r="R92" s="9">
        <f>'[16]HMAY1302 '!$A26</f>
        <v>15</v>
      </c>
      <c r="S92" s="9">
        <f>'[17]HMAY2702'!$A26</f>
        <v>12</v>
      </c>
      <c r="T92" s="9">
        <f>'[18]HJUN1002'!$A26</f>
        <v>13</v>
      </c>
      <c r="U92" s="9">
        <f>'[19]HJUN2402'!$A26</f>
        <v>15</v>
      </c>
      <c r="V92" s="9">
        <f>'[20]HJUL802'!$A26</f>
        <v>14</v>
      </c>
      <c r="W92" s="9">
        <f>'[21]HJUL2202'!$A26</f>
        <v>14</v>
      </c>
      <c r="X92" s="9">
        <f>'[22] HAUG0502'!$A26</f>
        <v>13</v>
      </c>
      <c r="Y92" s="9">
        <f>'[23]HAUG1902'!$A26</f>
        <v>17</v>
      </c>
      <c r="Z92" s="9">
        <f>'[24]HSEP0202'!$A26</f>
        <v>13</v>
      </c>
      <c r="AA92" s="9">
        <f>'[25]HSEP1602'!$A26</f>
        <v>13</v>
      </c>
      <c r="AB92" s="9">
        <f>'[26]H30SEP02'!$A26</f>
        <v>14</v>
      </c>
      <c r="AC92" s="9">
        <f t="shared" si="47"/>
        <v>364</v>
      </c>
    </row>
    <row r="93" spans="2:29" ht="12">
      <c r="B93" s="5" t="s">
        <v>16</v>
      </c>
      <c r="C93" s="9">
        <f>'[1]HOCT1501'!$A27</f>
        <v>14</v>
      </c>
      <c r="D93" s="9">
        <f>'[2]HOCT2901  '!$A27</f>
        <v>14</v>
      </c>
      <c r="E93" s="9">
        <f>'[3]HNOV1201  )'!$A27</f>
        <v>14</v>
      </c>
      <c r="F93" s="9">
        <f>'[4]HNOV2601 '!$A27</f>
        <v>15</v>
      </c>
      <c r="G93" s="9">
        <f>'[5]HDEC1001'!$A27</f>
        <v>13</v>
      </c>
      <c r="H93" s="9">
        <f>'[6]HDEC2401'!$A27</f>
        <v>16</v>
      </c>
      <c r="I93" s="9">
        <f>'[7]HJAN0902'!$A27</f>
        <v>14</v>
      </c>
      <c r="J93" s="9">
        <f>'[8]HJAN2102 '!$A27</f>
        <v>12</v>
      </c>
      <c r="K93" s="9">
        <f>'[9]HFEB0402'!$A27</f>
        <v>15</v>
      </c>
      <c r="L93" s="9">
        <f>'[10]HFEB1802'!$A27</f>
        <v>14</v>
      </c>
      <c r="M93" s="9">
        <f>'[11]HMAR0402  '!$A27</f>
        <v>15</v>
      </c>
      <c r="N93" s="9">
        <f>'[12]HMAR1802'!$A27</f>
        <v>15</v>
      </c>
      <c r="O93" s="9">
        <f>'[13]HAPR0102'!$A27</f>
        <v>13</v>
      </c>
      <c r="P93" s="9">
        <f>'[14]HAPR1502  '!$A27</f>
        <v>13</v>
      </c>
      <c r="Q93" s="9">
        <f>'[15]HAPR2902'!$A27</f>
        <v>13</v>
      </c>
      <c r="R93" s="9">
        <f>'[16]HMAY1302 '!$A27</f>
        <v>15</v>
      </c>
      <c r="S93" s="9">
        <f>'[17]HMAY2702'!$A27</f>
        <v>13</v>
      </c>
      <c r="T93" s="9">
        <f>'[18]HJUN1002'!$A27</f>
        <v>14</v>
      </c>
      <c r="U93" s="9">
        <f>'[19]HJUN2402'!$A27</f>
        <v>15</v>
      </c>
      <c r="V93" s="9">
        <f>'[20]HJUL802'!$A27</f>
        <v>13</v>
      </c>
      <c r="W93" s="9">
        <f>'[21]HJUL2202'!$A27</f>
        <v>14</v>
      </c>
      <c r="X93" s="9">
        <f>'[22] HAUG0502'!$A27</f>
        <v>14</v>
      </c>
      <c r="Y93" s="9">
        <f>'[23]HAUG1902'!$A27</f>
        <v>15</v>
      </c>
      <c r="Z93" s="9">
        <f>'[24]HSEP0202'!$A27</f>
        <v>14</v>
      </c>
      <c r="AA93" s="9">
        <f>'[25]HSEP1602'!$A27</f>
        <v>15</v>
      </c>
      <c r="AB93" s="9">
        <f>'[26]H30SEP02'!$A27</f>
        <v>12</v>
      </c>
      <c r="AC93" s="9">
        <f t="shared" si="47"/>
        <v>364</v>
      </c>
    </row>
    <row r="94" spans="2:29" ht="12">
      <c r="B94" s="5" t="s">
        <v>17</v>
      </c>
      <c r="C94" s="9">
        <f>'[1]HOCT1501'!$A28</f>
        <v>14</v>
      </c>
      <c r="D94" s="9">
        <f>'[2]HOCT2901  '!$A28</f>
        <v>14</v>
      </c>
      <c r="E94" s="9">
        <f>'[3]HNOV1201  )'!$A28</f>
        <v>14</v>
      </c>
      <c r="F94" s="9">
        <f>'[4]HNOV2601 '!$A28</f>
        <v>15</v>
      </c>
      <c r="G94" s="9">
        <f>'[5]HDEC1001'!$A28</f>
        <v>13</v>
      </c>
      <c r="H94" s="9">
        <f>'[6]HDEC2401'!$A28</f>
        <v>16</v>
      </c>
      <c r="I94" s="9">
        <f>'[7]HJAN0902'!$A28</f>
        <v>14</v>
      </c>
      <c r="J94" s="9">
        <f>'[8]HJAN2102 '!$A28</f>
        <v>12</v>
      </c>
      <c r="K94" s="9">
        <f>'[9]HFEB0402'!$A28</f>
        <v>15</v>
      </c>
      <c r="L94" s="9">
        <f>'[10]HFEB1802'!$A28</f>
        <v>14</v>
      </c>
      <c r="M94" s="9">
        <f>'[11]HMAR0402  '!$A28</f>
        <v>15</v>
      </c>
      <c r="N94" s="9">
        <f>'[12]HMAR1802'!$A28</f>
        <v>15</v>
      </c>
      <c r="O94" s="9">
        <f>'[13]HAPR0102'!$A28</f>
        <v>13</v>
      </c>
      <c r="P94" s="9">
        <f>'[14]HAPR1502  '!$A28</f>
        <v>13</v>
      </c>
      <c r="Q94" s="9">
        <f>'[15]HAPR2902'!$A28</f>
        <v>13</v>
      </c>
      <c r="R94" s="9">
        <f>'[16]HMAY1302 '!$A28</f>
        <v>15</v>
      </c>
      <c r="S94" s="9">
        <f>'[17]HMAY2702'!$A28</f>
        <v>13</v>
      </c>
      <c r="T94" s="9">
        <f>'[18]HJUN1002'!$A28</f>
        <v>14</v>
      </c>
      <c r="U94" s="9">
        <f>'[19]HJUN2402'!$A28</f>
        <v>15</v>
      </c>
      <c r="V94" s="9">
        <f>'[20]HJUL802'!$A28</f>
        <v>13</v>
      </c>
      <c r="W94" s="9">
        <f>'[21]HJUL2202'!$A28</f>
        <v>14</v>
      </c>
      <c r="X94" s="9">
        <f>'[22] HAUG0502'!$A28</f>
        <v>14</v>
      </c>
      <c r="Y94" s="9">
        <f>'[23]HAUG1902'!$A28</f>
        <v>15</v>
      </c>
      <c r="Z94" s="9">
        <f>'[24]HSEP0202'!$A28</f>
        <v>14</v>
      </c>
      <c r="AA94" s="9">
        <f>'[25]HSEP1602'!$A28</f>
        <v>15</v>
      </c>
      <c r="AB94" s="9">
        <f>'[26]H30SEP02'!$A28</f>
        <v>12</v>
      </c>
      <c r="AC94" s="9">
        <f t="shared" si="47"/>
        <v>364</v>
      </c>
    </row>
    <row r="95" spans="2:29" ht="12">
      <c r="B95" s="5" t="s">
        <v>18</v>
      </c>
      <c r="C95" s="9">
        <f>'[1]HOCT1501'!$A29</f>
        <v>14</v>
      </c>
      <c r="D95" s="9">
        <f>'[2]HOCT2901  '!$A29</f>
        <v>14</v>
      </c>
      <c r="E95" s="9">
        <f>'[3]HNOV1201  )'!$A29</f>
        <v>14</v>
      </c>
      <c r="F95" s="9">
        <f>'[4]HNOV2601 '!$A29</f>
        <v>14</v>
      </c>
      <c r="G95" s="9">
        <f>'[5]HDEC1001'!$A29</f>
        <v>14</v>
      </c>
      <c r="H95" s="9">
        <f>'[6]HDEC2401'!$A29</f>
        <v>14</v>
      </c>
      <c r="I95" s="9">
        <f>'[7]HJAN0902'!$A29</f>
        <v>16</v>
      </c>
      <c r="J95" s="9">
        <f>'[8]HJAN2102 '!$A29</f>
        <v>12</v>
      </c>
      <c r="K95" s="9">
        <f>'[9]HFEB0402'!$A29</f>
        <v>14</v>
      </c>
      <c r="L95" s="9">
        <f>'[10]HFEB1802'!$A29</f>
        <v>14</v>
      </c>
      <c r="M95" s="9">
        <f>'[11]HMAR0402  '!$A29</f>
        <v>15</v>
      </c>
      <c r="N95" s="9">
        <f>'[12]HMAR1802'!$A29</f>
        <v>16</v>
      </c>
      <c r="O95" s="9">
        <f>'[13]HAPR0102'!$A29</f>
        <v>12</v>
      </c>
      <c r="P95" s="9">
        <f>'[14]HAPR1502  '!$A29</f>
        <v>13</v>
      </c>
      <c r="Q95" s="9">
        <f>'[15]HAPR2902'!$A29</f>
        <v>14</v>
      </c>
      <c r="R95" s="9">
        <f>'[16]HMAY1302 '!$A29</f>
        <v>14</v>
      </c>
      <c r="S95" s="9">
        <f>'[17]HMAY2702'!$A29</f>
        <v>14</v>
      </c>
      <c r="T95" s="9">
        <f>'[18]HJUN1002'!$A29</f>
        <v>14</v>
      </c>
      <c r="U95" s="9">
        <f>'[19]HJUN2402'!$A29</f>
        <v>15</v>
      </c>
      <c r="V95" s="9">
        <f>'[20]HJUL802'!$A29</f>
        <v>13</v>
      </c>
      <c r="W95" s="9">
        <f>'[21]HJUL2202'!$A29</f>
        <v>14</v>
      </c>
      <c r="X95" s="9">
        <f>'[22] HAUG0502'!$A29</f>
        <v>14</v>
      </c>
      <c r="Y95" s="9">
        <f>'[23]HAUG1902'!$A29</f>
        <v>14</v>
      </c>
      <c r="Z95" s="9">
        <f>'[24]HSEP0202'!$A29</f>
        <v>14</v>
      </c>
      <c r="AA95" s="9">
        <f>'[25]HSEP1602'!$A29</f>
        <v>15</v>
      </c>
      <c r="AB95" s="9">
        <f>'[26]H30SEP02'!$A29</f>
        <v>13</v>
      </c>
      <c r="AC95" s="9">
        <f t="shared" si="47"/>
        <v>364</v>
      </c>
    </row>
    <row r="96" spans="2:29" ht="12">
      <c r="B96" s="5" t="s">
        <v>19</v>
      </c>
      <c r="C96" s="9">
        <f>'[1]HOCT1501'!$A30</f>
        <v>14</v>
      </c>
      <c r="D96" s="9">
        <f>'[2]HOCT2901  '!$A30</f>
        <v>14</v>
      </c>
      <c r="E96" s="9">
        <f>'[3]HNOV1201  )'!$A30</f>
        <v>14</v>
      </c>
      <c r="F96" s="9">
        <f>'[4]HNOV2601 '!$A30</f>
        <v>14</v>
      </c>
      <c r="G96" s="9">
        <f>'[5]HDEC1001'!$A30</f>
        <v>14</v>
      </c>
      <c r="H96" s="9">
        <f>'[6]HDEC2401'!$A30</f>
        <v>14</v>
      </c>
      <c r="I96" s="9">
        <f>'[7]HJAN0902'!$A30</f>
        <v>16</v>
      </c>
      <c r="J96" s="9">
        <f>'[8]HJAN2102 '!$A30</f>
        <v>12</v>
      </c>
      <c r="K96" s="9">
        <f>'[9]HFEB0402'!$A30</f>
        <v>14</v>
      </c>
      <c r="L96" s="9">
        <f>'[10]HFEB1802'!$A30</f>
        <v>14</v>
      </c>
      <c r="M96" s="9">
        <f>'[11]HMAR0402  '!$A30</f>
        <v>15</v>
      </c>
      <c r="N96" s="9">
        <f>'[12]HMAR1802'!$A30</f>
        <v>16</v>
      </c>
      <c r="O96" s="9">
        <f>'[13]HAPR0102'!$A30</f>
        <v>12</v>
      </c>
      <c r="P96" s="9">
        <f>'[14]HAPR1502  '!$A30</f>
        <v>13</v>
      </c>
      <c r="Q96" s="9">
        <f>'[15]HAPR2902'!$A30</f>
        <v>14</v>
      </c>
      <c r="R96" s="9">
        <f>'[16]HMAY1302 '!$A30</f>
        <v>14</v>
      </c>
      <c r="S96" s="9">
        <f>'[17]HMAY2702'!$A30</f>
        <v>14</v>
      </c>
      <c r="T96" s="9">
        <f>'[18]HJUN1002'!$A30</f>
        <v>14</v>
      </c>
      <c r="U96" s="9">
        <f>'[19]HJUN2402'!$A30</f>
        <v>15</v>
      </c>
      <c r="V96" s="9">
        <f>'[20]HJUL802'!$A30</f>
        <v>13</v>
      </c>
      <c r="W96" s="9">
        <f>'[21]HJUL2202'!$A30</f>
        <v>14</v>
      </c>
      <c r="X96" s="9">
        <f>'[22] HAUG0502'!$A30</f>
        <v>14</v>
      </c>
      <c r="Y96" s="9">
        <f>'[23]HAUG1902'!$A30</f>
        <v>14</v>
      </c>
      <c r="Z96" s="9">
        <f>'[24]HSEP0202'!$A30</f>
        <v>14</v>
      </c>
      <c r="AA96" s="9">
        <f>'[25]HSEP1602'!$A30</f>
        <v>15</v>
      </c>
      <c r="AB96" s="9">
        <f>'[26]H30SEP02'!$A30</f>
        <v>13</v>
      </c>
      <c r="AC96" s="9">
        <f t="shared" si="47"/>
        <v>364</v>
      </c>
    </row>
    <row r="98" spans="2:29" s="2" customFormat="1" ht="12">
      <c r="B98" s="4" t="s">
        <v>1</v>
      </c>
      <c r="C98" s="3">
        <f>LEAFDATA0102!C98</f>
        <v>37179</v>
      </c>
      <c r="D98" s="3">
        <f>LEAFDATA0102!D98</f>
        <v>37193</v>
      </c>
      <c r="E98" s="3">
        <f>LEAFDATA0102!E98</f>
        <v>37207</v>
      </c>
      <c r="F98" s="3">
        <f>LEAFDATA0102!F98</f>
        <v>37221</v>
      </c>
      <c r="G98" s="3">
        <f>LEAFDATA0102!G98</f>
        <v>37235</v>
      </c>
      <c r="H98" s="3">
        <f>LEAFDATA0102!H98</f>
        <v>37249</v>
      </c>
      <c r="I98" s="3">
        <f>LEAFDATA0102!I98</f>
        <v>37265</v>
      </c>
      <c r="J98" s="3">
        <f>LEAFDATA0102!J98</f>
        <v>37277</v>
      </c>
      <c r="K98" s="3">
        <f>LEAFDATA0102!K98</f>
        <v>37291</v>
      </c>
      <c r="L98" s="3">
        <f>LEAFDATA0102!L98</f>
        <v>37305</v>
      </c>
      <c r="M98" s="3">
        <f>LEAFDATA0102!M98</f>
        <v>37319</v>
      </c>
      <c r="N98" s="3">
        <f>LEAFDATA0102!N98</f>
        <v>37333</v>
      </c>
      <c r="O98" s="3">
        <f>LEAFDATA0102!O98</f>
        <v>37347</v>
      </c>
      <c r="P98" s="3">
        <f>LEAFDATA0102!P98</f>
        <v>37361</v>
      </c>
      <c r="Q98" s="3">
        <f>LEAFDATA0102!Q98</f>
        <v>37375</v>
      </c>
      <c r="R98" s="3">
        <f>LEAFDATA0102!R98</f>
        <v>37389</v>
      </c>
      <c r="S98" s="3">
        <f>LEAFDATA0102!S98</f>
        <v>37403</v>
      </c>
      <c r="T98" s="3">
        <f>LEAFDATA0102!T98</f>
        <v>37417</v>
      </c>
      <c r="U98" s="3">
        <f>LEAFDATA0102!U98</f>
        <v>37431</v>
      </c>
      <c r="V98" s="3">
        <f>LEAFDATA0102!V98</f>
        <v>37445</v>
      </c>
      <c r="W98" s="3">
        <f>LEAFDATA0102!W98</f>
        <v>37459</v>
      </c>
      <c r="X98" s="3">
        <f>LEAFDATA0102!X98</f>
        <v>37473</v>
      </c>
      <c r="Y98" s="3">
        <f>LEAFDATA0102!Y98</f>
        <v>37487</v>
      </c>
      <c r="Z98" s="3">
        <f>LEAFDATA0102!Z98</f>
        <v>37501</v>
      </c>
      <c r="AA98" s="3">
        <f>LEAFDATA0102!AA98</f>
        <v>37515</v>
      </c>
      <c r="AB98" s="3">
        <f>LEAFDATA0102!AB98</f>
        <v>37529</v>
      </c>
      <c r="AC98" s="11"/>
    </row>
    <row r="99" spans="2:29" ht="12">
      <c r="B99" s="5" t="s">
        <v>31</v>
      </c>
      <c r="C99" s="9">
        <f aca="true" t="shared" si="48" ref="C99:AC99">AVERAGE(C79:C84)</f>
        <v>13</v>
      </c>
      <c r="D99" s="9">
        <f t="shared" si="48"/>
        <v>13.833333333333334</v>
      </c>
      <c r="E99" s="9">
        <f t="shared" si="48"/>
        <v>14.666666666666666</v>
      </c>
      <c r="F99" s="9">
        <f t="shared" si="48"/>
        <v>15.333333333333334</v>
      </c>
      <c r="G99" s="9">
        <f t="shared" si="48"/>
        <v>12</v>
      </c>
      <c r="H99" s="9">
        <f t="shared" si="48"/>
        <v>15.333333333333334</v>
      </c>
      <c r="I99" s="9">
        <f t="shared" si="48"/>
        <v>13.833333333333334</v>
      </c>
      <c r="J99" s="9">
        <f t="shared" si="48"/>
        <v>13.333333333333334</v>
      </c>
      <c r="K99" s="9">
        <f t="shared" si="48"/>
        <v>14</v>
      </c>
      <c r="L99" s="9">
        <f t="shared" si="48"/>
        <v>14</v>
      </c>
      <c r="M99" s="9">
        <f t="shared" si="48"/>
        <v>13.5</v>
      </c>
      <c r="N99" s="9">
        <f t="shared" si="48"/>
        <v>15</v>
      </c>
      <c r="O99" s="9">
        <f t="shared" si="48"/>
        <v>12.666666666666666</v>
      </c>
      <c r="P99" s="9">
        <f t="shared" si="48"/>
        <v>16.166666666666668</v>
      </c>
      <c r="Q99" s="9">
        <f t="shared" si="48"/>
        <v>12.166666666666666</v>
      </c>
      <c r="R99" s="9">
        <f t="shared" si="48"/>
        <v>14</v>
      </c>
      <c r="S99" s="9">
        <f t="shared" si="48"/>
        <v>14</v>
      </c>
      <c r="T99" s="9">
        <f t="shared" si="48"/>
        <v>14.833333333333334</v>
      </c>
      <c r="U99" s="9">
        <f t="shared" si="48"/>
        <v>12.5</v>
      </c>
      <c r="V99" s="9">
        <f t="shared" si="48"/>
        <v>14.666666666666666</v>
      </c>
      <c r="W99" s="9">
        <f t="shared" si="48"/>
        <v>14</v>
      </c>
      <c r="X99" s="9">
        <f t="shared" si="48"/>
        <v>13.333333333333334</v>
      </c>
      <c r="Y99" s="9">
        <f t="shared" si="48"/>
        <v>16.166666666666668</v>
      </c>
      <c r="Z99" s="9">
        <f t="shared" si="48"/>
        <v>13.666666666666666</v>
      </c>
      <c r="AA99" s="9">
        <f t="shared" si="48"/>
        <v>12.666666666666666</v>
      </c>
      <c r="AB99" s="9">
        <f t="shared" si="48"/>
        <v>14.166666666666666</v>
      </c>
      <c r="AC99" s="9">
        <f t="shared" si="48"/>
        <v>362.8333333333333</v>
      </c>
    </row>
    <row r="100" spans="2:29" ht="12">
      <c r="B100" s="5" t="s">
        <v>32</v>
      </c>
      <c r="C100" s="9">
        <f aca="true" t="shared" si="49" ref="C100:AC100">AVERAGE(C85:C90)</f>
        <v>13.833333333333334</v>
      </c>
      <c r="D100" s="9">
        <f t="shared" si="49"/>
        <v>14</v>
      </c>
      <c r="E100" s="9">
        <f t="shared" si="49"/>
        <v>13.833333333333334</v>
      </c>
      <c r="F100" s="9">
        <f t="shared" si="49"/>
        <v>14.833333333333334</v>
      </c>
      <c r="G100" s="9">
        <f t="shared" si="49"/>
        <v>13.166666666666666</v>
      </c>
      <c r="H100" s="9">
        <f t="shared" si="49"/>
        <v>15.333333333333334</v>
      </c>
      <c r="I100" s="9">
        <f t="shared" si="49"/>
        <v>14.666666666666666</v>
      </c>
      <c r="J100" s="9">
        <f t="shared" si="49"/>
        <v>12.166666666666666</v>
      </c>
      <c r="K100" s="9">
        <f t="shared" si="49"/>
        <v>14.5</v>
      </c>
      <c r="L100" s="9">
        <f t="shared" si="49"/>
        <v>14</v>
      </c>
      <c r="M100" s="9">
        <f t="shared" si="49"/>
        <v>14.333333333333334</v>
      </c>
      <c r="N100" s="9">
        <f t="shared" si="49"/>
        <v>14.666666666666666</v>
      </c>
      <c r="O100" s="9">
        <f t="shared" si="49"/>
        <v>13.333333333333334</v>
      </c>
      <c r="P100" s="9">
        <f t="shared" si="49"/>
        <v>13.666666666666666</v>
      </c>
      <c r="Q100" s="9">
        <f t="shared" si="49"/>
        <v>13.666666666666666</v>
      </c>
      <c r="R100" s="9">
        <f t="shared" si="49"/>
        <v>14.666666666666666</v>
      </c>
      <c r="S100" s="9">
        <f t="shared" si="49"/>
        <v>13.166666666666666</v>
      </c>
      <c r="T100" s="9">
        <f t="shared" si="49"/>
        <v>14</v>
      </c>
      <c r="U100" s="9">
        <f t="shared" si="49"/>
        <v>14.5</v>
      </c>
      <c r="V100" s="9">
        <f t="shared" si="49"/>
        <v>13.5</v>
      </c>
      <c r="W100" s="9">
        <f t="shared" si="49"/>
        <v>14</v>
      </c>
      <c r="X100" s="9">
        <f t="shared" si="49"/>
        <v>13.833333333333334</v>
      </c>
      <c r="Y100" s="9">
        <f t="shared" si="49"/>
        <v>15</v>
      </c>
      <c r="Z100" s="9">
        <f t="shared" si="49"/>
        <v>14</v>
      </c>
      <c r="AA100" s="9">
        <f t="shared" si="49"/>
        <v>14.5</v>
      </c>
      <c r="AB100" s="9">
        <f t="shared" si="49"/>
        <v>12.666666666666666</v>
      </c>
      <c r="AC100" s="9">
        <f t="shared" si="49"/>
        <v>363.8333333333333</v>
      </c>
    </row>
    <row r="101" spans="2:29" ht="12">
      <c r="B101" s="5" t="s">
        <v>33</v>
      </c>
      <c r="C101" s="9">
        <f aca="true" t="shared" si="50" ref="C101:W101">AVERAGE(C91:C96)</f>
        <v>13.666666666666666</v>
      </c>
      <c r="D101" s="9">
        <f t="shared" si="50"/>
        <v>14.166666666666666</v>
      </c>
      <c r="E101" s="9">
        <f t="shared" si="50"/>
        <v>13.833333333333334</v>
      </c>
      <c r="F101" s="9">
        <f t="shared" si="50"/>
        <v>14.666666666666666</v>
      </c>
      <c r="G101" s="9">
        <f t="shared" si="50"/>
        <v>13.333333333333334</v>
      </c>
      <c r="H101" s="9">
        <f t="shared" si="50"/>
        <v>15.333333333333334</v>
      </c>
      <c r="I101" s="9">
        <f t="shared" si="50"/>
        <v>15</v>
      </c>
      <c r="J101" s="9">
        <f t="shared" si="50"/>
        <v>11.666666666666666</v>
      </c>
      <c r="K101" s="9">
        <f t="shared" si="50"/>
        <v>14.833333333333334</v>
      </c>
      <c r="L101" s="9">
        <f t="shared" si="50"/>
        <v>14</v>
      </c>
      <c r="M101" s="9">
        <f t="shared" si="50"/>
        <v>14.333333333333334</v>
      </c>
      <c r="N101" s="9">
        <f t="shared" si="50"/>
        <v>14.833333333333334</v>
      </c>
      <c r="O101" s="9">
        <f t="shared" si="50"/>
        <v>13.5</v>
      </c>
      <c r="P101" s="9">
        <f t="shared" si="50"/>
        <v>14.166666666666666</v>
      </c>
      <c r="Q101" s="9">
        <f t="shared" si="50"/>
        <v>12.666666666666666</v>
      </c>
      <c r="R101" s="9">
        <f t="shared" si="50"/>
        <v>14.833333333333334</v>
      </c>
      <c r="S101" s="9">
        <f t="shared" si="50"/>
        <v>13</v>
      </c>
      <c r="T101" s="9">
        <f t="shared" si="50"/>
        <v>14</v>
      </c>
      <c r="U101" s="9">
        <f t="shared" si="50"/>
        <v>14.5</v>
      </c>
      <c r="V101" s="9">
        <f t="shared" si="50"/>
        <v>13.666666666666666</v>
      </c>
      <c r="W101" s="9">
        <f t="shared" si="50"/>
        <v>13.833333333333334</v>
      </c>
      <c r="X101" s="9">
        <f>AVERAGE(X91:X95)</f>
        <v>13.8</v>
      </c>
      <c r="Y101" s="9">
        <f>AVERAGE(Y91:Y96)</f>
        <v>15</v>
      </c>
      <c r="Z101" s="9">
        <f>AVERAGE(Z91:Z96)</f>
        <v>13.833333333333334</v>
      </c>
      <c r="AA101" s="9">
        <f>AVERAGE(AA91:AA96)</f>
        <v>14.666666666666666</v>
      </c>
      <c r="AB101" s="9">
        <f>AVERAGE(AB91:AB96)</f>
        <v>12.5</v>
      </c>
      <c r="AC101" s="9">
        <f>AVERAGE(AC91:AC96)</f>
        <v>363.6666666666667</v>
      </c>
    </row>
    <row r="102" spans="2:29" ht="12">
      <c r="B102" s="5" t="s">
        <v>34</v>
      </c>
      <c r="C102" s="9">
        <f aca="true" t="shared" si="51" ref="C102:W102">AVERAGE(C79:C96)</f>
        <v>13.5</v>
      </c>
      <c r="D102" s="9">
        <f t="shared" si="51"/>
        <v>14</v>
      </c>
      <c r="E102" s="9">
        <f t="shared" si="51"/>
        <v>14.11111111111111</v>
      </c>
      <c r="F102" s="9">
        <f t="shared" si="51"/>
        <v>14.944444444444445</v>
      </c>
      <c r="G102" s="9">
        <f t="shared" si="51"/>
        <v>12.833333333333334</v>
      </c>
      <c r="H102" s="9">
        <f t="shared" si="51"/>
        <v>15.333333333333334</v>
      </c>
      <c r="I102" s="9">
        <f t="shared" si="51"/>
        <v>14.5</v>
      </c>
      <c r="J102" s="9">
        <f t="shared" si="51"/>
        <v>12.38888888888889</v>
      </c>
      <c r="K102" s="9">
        <f t="shared" si="51"/>
        <v>14.444444444444445</v>
      </c>
      <c r="L102" s="9">
        <f t="shared" si="51"/>
        <v>14</v>
      </c>
      <c r="M102" s="9">
        <f t="shared" si="51"/>
        <v>14.055555555555555</v>
      </c>
      <c r="N102" s="9">
        <f t="shared" si="51"/>
        <v>14.833333333333334</v>
      </c>
      <c r="O102" s="9">
        <f t="shared" si="51"/>
        <v>13.166666666666666</v>
      </c>
      <c r="P102" s="9">
        <f t="shared" si="51"/>
        <v>14.666666666666666</v>
      </c>
      <c r="Q102" s="9">
        <f t="shared" si="51"/>
        <v>12.833333333333334</v>
      </c>
      <c r="R102" s="9">
        <f t="shared" si="51"/>
        <v>14.5</v>
      </c>
      <c r="S102" s="9">
        <f t="shared" si="51"/>
        <v>13.38888888888889</v>
      </c>
      <c r="T102" s="9">
        <f t="shared" si="51"/>
        <v>14.277777777777779</v>
      </c>
      <c r="U102" s="9">
        <f t="shared" si="51"/>
        <v>13.833333333333334</v>
      </c>
      <c r="V102" s="9">
        <f t="shared" si="51"/>
        <v>13.944444444444445</v>
      </c>
      <c r="W102" s="9">
        <f t="shared" si="51"/>
        <v>13.944444444444445</v>
      </c>
      <c r="X102" s="9">
        <f>AVERAGE(X99:X101)</f>
        <v>13.655555555555557</v>
      </c>
      <c r="Y102" s="9">
        <f>AVERAGE(Y79:Y96)</f>
        <v>15.38888888888889</v>
      </c>
      <c r="Z102" s="9">
        <f>AVERAGE(Z79:Z96)</f>
        <v>13.833333333333334</v>
      </c>
      <c r="AA102" s="9">
        <f>AVERAGE(AA79:AA96)</f>
        <v>13.944444444444445</v>
      </c>
      <c r="AB102" s="9">
        <f>AVERAGE(AB79:AB96)</f>
        <v>13.11111111111111</v>
      </c>
      <c r="AC102" s="9">
        <f>AVERAGE(AC79:AC96)</f>
        <v>363.44444444444446</v>
      </c>
    </row>
    <row r="104" spans="2:29" ht="12">
      <c r="B104" s="5" t="s">
        <v>25</v>
      </c>
      <c r="C104">
        <f aca="true" t="shared" si="52" ref="C104:AC104">COUNT(C79:C84)</f>
        <v>6</v>
      </c>
      <c r="D104">
        <f t="shared" si="52"/>
        <v>6</v>
      </c>
      <c r="E104">
        <f t="shared" si="52"/>
        <v>6</v>
      </c>
      <c r="F104">
        <f t="shared" si="52"/>
        <v>6</v>
      </c>
      <c r="G104">
        <f t="shared" si="52"/>
        <v>6</v>
      </c>
      <c r="H104">
        <f t="shared" si="52"/>
        <v>6</v>
      </c>
      <c r="I104">
        <f t="shared" si="52"/>
        <v>6</v>
      </c>
      <c r="J104">
        <f t="shared" si="52"/>
        <v>6</v>
      </c>
      <c r="K104">
        <f t="shared" si="52"/>
        <v>6</v>
      </c>
      <c r="L104">
        <f t="shared" si="52"/>
        <v>6</v>
      </c>
      <c r="M104">
        <f t="shared" si="52"/>
        <v>6</v>
      </c>
      <c r="N104">
        <f t="shared" si="52"/>
        <v>6</v>
      </c>
      <c r="O104">
        <f t="shared" si="52"/>
        <v>6</v>
      </c>
      <c r="P104">
        <f t="shared" si="52"/>
        <v>6</v>
      </c>
      <c r="Q104">
        <f t="shared" si="52"/>
        <v>6</v>
      </c>
      <c r="R104">
        <f t="shared" si="52"/>
        <v>6</v>
      </c>
      <c r="S104">
        <f t="shared" si="52"/>
        <v>6</v>
      </c>
      <c r="T104">
        <f t="shared" si="52"/>
        <v>6</v>
      </c>
      <c r="U104">
        <f t="shared" si="52"/>
        <v>6</v>
      </c>
      <c r="V104">
        <f t="shared" si="52"/>
        <v>6</v>
      </c>
      <c r="W104">
        <f t="shared" si="52"/>
        <v>6</v>
      </c>
      <c r="X104">
        <f t="shared" si="52"/>
        <v>6</v>
      </c>
      <c r="Y104">
        <f t="shared" si="52"/>
        <v>6</v>
      </c>
      <c r="Z104">
        <f t="shared" si="52"/>
        <v>6</v>
      </c>
      <c r="AA104">
        <f t="shared" si="52"/>
        <v>6</v>
      </c>
      <c r="AB104">
        <f t="shared" si="52"/>
        <v>6</v>
      </c>
      <c r="AC104">
        <f t="shared" si="52"/>
        <v>6</v>
      </c>
    </row>
    <row r="105" spans="2:29" ht="12">
      <c r="B105" s="5" t="s">
        <v>26</v>
      </c>
      <c r="C105">
        <f aca="true" t="shared" si="53" ref="C105:AC105">COUNT(C85:C90)</f>
        <v>6</v>
      </c>
      <c r="D105">
        <f t="shared" si="53"/>
        <v>6</v>
      </c>
      <c r="E105">
        <f t="shared" si="53"/>
        <v>6</v>
      </c>
      <c r="F105">
        <f t="shared" si="53"/>
        <v>6</v>
      </c>
      <c r="G105">
        <f t="shared" si="53"/>
        <v>6</v>
      </c>
      <c r="H105">
        <f t="shared" si="53"/>
        <v>6</v>
      </c>
      <c r="I105">
        <f t="shared" si="53"/>
        <v>6</v>
      </c>
      <c r="J105">
        <f t="shared" si="53"/>
        <v>6</v>
      </c>
      <c r="K105">
        <f t="shared" si="53"/>
        <v>6</v>
      </c>
      <c r="L105">
        <f t="shared" si="53"/>
        <v>6</v>
      </c>
      <c r="M105">
        <f t="shared" si="53"/>
        <v>6</v>
      </c>
      <c r="N105">
        <f t="shared" si="53"/>
        <v>6</v>
      </c>
      <c r="O105">
        <f t="shared" si="53"/>
        <v>6</v>
      </c>
      <c r="P105">
        <f t="shared" si="53"/>
        <v>6</v>
      </c>
      <c r="Q105">
        <f t="shared" si="53"/>
        <v>6</v>
      </c>
      <c r="R105">
        <f t="shared" si="53"/>
        <v>6</v>
      </c>
      <c r="S105">
        <f t="shared" si="53"/>
        <v>6</v>
      </c>
      <c r="T105">
        <f t="shared" si="53"/>
        <v>6</v>
      </c>
      <c r="U105">
        <f t="shared" si="53"/>
        <v>6</v>
      </c>
      <c r="V105">
        <f t="shared" si="53"/>
        <v>6</v>
      </c>
      <c r="W105">
        <f t="shared" si="53"/>
        <v>6</v>
      </c>
      <c r="X105">
        <f t="shared" si="53"/>
        <v>6</v>
      </c>
      <c r="Y105">
        <f t="shared" si="53"/>
        <v>6</v>
      </c>
      <c r="Z105">
        <f t="shared" si="53"/>
        <v>6</v>
      </c>
      <c r="AA105">
        <f t="shared" si="53"/>
        <v>6</v>
      </c>
      <c r="AB105">
        <f t="shared" si="53"/>
        <v>6</v>
      </c>
      <c r="AC105">
        <f t="shared" si="53"/>
        <v>6</v>
      </c>
    </row>
    <row r="106" spans="2:29" ht="12">
      <c r="B106" s="5" t="s">
        <v>27</v>
      </c>
      <c r="C106">
        <f aca="true" t="shared" si="54" ref="C106:AC106">COUNT(C91:C96)</f>
        <v>6</v>
      </c>
      <c r="D106">
        <f t="shared" si="54"/>
        <v>6</v>
      </c>
      <c r="E106">
        <f t="shared" si="54"/>
        <v>6</v>
      </c>
      <c r="F106">
        <f t="shared" si="54"/>
        <v>6</v>
      </c>
      <c r="G106">
        <f t="shared" si="54"/>
        <v>6</v>
      </c>
      <c r="H106">
        <f t="shared" si="54"/>
        <v>6</v>
      </c>
      <c r="I106">
        <f t="shared" si="54"/>
        <v>6</v>
      </c>
      <c r="J106">
        <f t="shared" si="54"/>
        <v>6</v>
      </c>
      <c r="K106">
        <f t="shared" si="54"/>
        <v>6</v>
      </c>
      <c r="L106">
        <f t="shared" si="54"/>
        <v>6</v>
      </c>
      <c r="M106">
        <f t="shared" si="54"/>
        <v>6</v>
      </c>
      <c r="N106">
        <f t="shared" si="54"/>
        <v>6</v>
      </c>
      <c r="O106">
        <f t="shared" si="54"/>
        <v>6</v>
      </c>
      <c r="P106">
        <f t="shared" si="54"/>
        <v>6</v>
      </c>
      <c r="Q106">
        <f t="shared" si="54"/>
        <v>6</v>
      </c>
      <c r="R106">
        <f t="shared" si="54"/>
        <v>6</v>
      </c>
      <c r="S106">
        <f t="shared" si="54"/>
        <v>6</v>
      </c>
      <c r="T106">
        <f t="shared" si="54"/>
        <v>6</v>
      </c>
      <c r="U106">
        <f t="shared" si="54"/>
        <v>6</v>
      </c>
      <c r="V106">
        <f t="shared" si="54"/>
        <v>6</v>
      </c>
      <c r="W106">
        <f t="shared" si="54"/>
        <v>6</v>
      </c>
      <c r="X106">
        <f t="shared" si="54"/>
        <v>6</v>
      </c>
      <c r="Y106">
        <f t="shared" si="54"/>
        <v>6</v>
      </c>
      <c r="Z106">
        <f t="shared" si="54"/>
        <v>6</v>
      </c>
      <c r="AA106">
        <f t="shared" si="54"/>
        <v>6</v>
      </c>
      <c r="AB106">
        <f t="shared" si="54"/>
        <v>6</v>
      </c>
      <c r="AC106">
        <f t="shared" si="54"/>
        <v>6</v>
      </c>
    </row>
    <row r="107" spans="2:29" ht="12">
      <c r="B107" s="5" t="s">
        <v>28</v>
      </c>
      <c r="C107">
        <f aca="true" t="shared" si="55" ref="C107:AC107">COUNT(C79:C96)</f>
        <v>18</v>
      </c>
      <c r="D107">
        <f t="shared" si="55"/>
        <v>18</v>
      </c>
      <c r="E107">
        <f t="shared" si="55"/>
        <v>18</v>
      </c>
      <c r="F107">
        <f t="shared" si="55"/>
        <v>18</v>
      </c>
      <c r="G107">
        <f t="shared" si="55"/>
        <v>18</v>
      </c>
      <c r="H107">
        <f t="shared" si="55"/>
        <v>18</v>
      </c>
      <c r="I107">
        <f t="shared" si="55"/>
        <v>18</v>
      </c>
      <c r="J107">
        <f t="shared" si="55"/>
        <v>18</v>
      </c>
      <c r="K107">
        <f t="shared" si="55"/>
        <v>18</v>
      </c>
      <c r="L107">
        <f t="shared" si="55"/>
        <v>18</v>
      </c>
      <c r="M107">
        <f t="shared" si="55"/>
        <v>18</v>
      </c>
      <c r="N107">
        <f t="shared" si="55"/>
        <v>18</v>
      </c>
      <c r="O107">
        <f t="shared" si="55"/>
        <v>18</v>
      </c>
      <c r="P107">
        <f t="shared" si="55"/>
        <v>18</v>
      </c>
      <c r="Q107">
        <f t="shared" si="55"/>
        <v>18</v>
      </c>
      <c r="R107">
        <f t="shared" si="55"/>
        <v>18</v>
      </c>
      <c r="S107">
        <f t="shared" si="55"/>
        <v>18</v>
      </c>
      <c r="T107">
        <f t="shared" si="55"/>
        <v>18</v>
      </c>
      <c r="U107">
        <f t="shared" si="55"/>
        <v>18</v>
      </c>
      <c r="V107">
        <f t="shared" si="55"/>
        <v>18</v>
      </c>
      <c r="W107">
        <f t="shared" si="55"/>
        <v>18</v>
      </c>
      <c r="X107">
        <f t="shared" si="55"/>
        <v>18</v>
      </c>
      <c r="Y107">
        <f t="shared" si="55"/>
        <v>18</v>
      </c>
      <c r="Z107">
        <f t="shared" si="55"/>
        <v>18</v>
      </c>
      <c r="AA107">
        <f t="shared" si="55"/>
        <v>18</v>
      </c>
      <c r="AB107">
        <f t="shared" si="55"/>
        <v>18</v>
      </c>
      <c r="AC107">
        <f t="shared" si="55"/>
        <v>18</v>
      </c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&amp;L&amp;F&amp;C&amp;A&amp;R&amp;D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7"/>
  <sheetViews>
    <sheetView tabSelected="1" zoomScalePageLayoutView="0" workbookViewId="0" topLeftCell="V35">
      <selection activeCell="AG64" sqref="AG64"/>
    </sheetView>
  </sheetViews>
  <sheetFormatPr defaultColWidth="9.140625" defaultRowHeight="12"/>
  <cols>
    <col min="2" max="2" width="9.140625" style="5" customWidth="1"/>
    <col min="8" max="9" width="9.28125" style="0" bestFit="1" customWidth="1"/>
    <col min="16" max="16" width="9.28125" style="0" bestFit="1" customWidth="1"/>
    <col min="30" max="30" width="9.140625" style="8" customWidth="1"/>
    <col min="38" max="38" width="9.140625" style="17" customWidth="1"/>
  </cols>
  <sheetData>
    <row r="1" ht="12">
      <c r="A1" t="s">
        <v>60</v>
      </c>
    </row>
    <row r="3" ht="12">
      <c r="A3" t="s">
        <v>78</v>
      </c>
    </row>
    <row r="4" ht="12">
      <c r="A4" t="s">
        <v>45</v>
      </c>
    </row>
    <row r="6" ht="12">
      <c r="C6" s="1" t="s">
        <v>56</v>
      </c>
    </row>
    <row r="7" spans="1:28" ht="12">
      <c r="A7" s="1"/>
      <c r="B7" s="5" t="s">
        <v>61</v>
      </c>
      <c r="C7" s="20">
        <v>105</v>
      </c>
      <c r="D7" s="20">
        <v>106</v>
      </c>
      <c r="E7" s="20">
        <v>107</v>
      </c>
      <c r="F7" s="20">
        <v>108</v>
      </c>
      <c r="G7" s="20">
        <v>109</v>
      </c>
      <c r="H7" s="20">
        <v>110</v>
      </c>
      <c r="I7" s="20">
        <v>111</v>
      </c>
      <c r="J7" s="20">
        <v>112</v>
      </c>
      <c r="K7" s="20">
        <v>113</v>
      </c>
      <c r="L7" s="20">
        <v>114</v>
      </c>
      <c r="M7" s="20">
        <v>115</v>
      </c>
      <c r="N7" s="20">
        <v>116</v>
      </c>
      <c r="O7" s="20">
        <v>117</v>
      </c>
      <c r="P7" s="20">
        <v>118</v>
      </c>
      <c r="Q7" s="20">
        <v>119</v>
      </c>
      <c r="R7" s="20">
        <v>120</v>
      </c>
      <c r="S7" s="20">
        <v>121</v>
      </c>
      <c r="T7" s="20">
        <v>122</v>
      </c>
      <c r="U7" s="20">
        <v>123</v>
      </c>
      <c r="V7" s="20">
        <v>124</v>
      </c>
      <c r="W7" s="20">
        <v>125</v>
      </c>
      <c r="X7" s="20">
        <v>126</v>
      </c>
      <c r="Y7" s="20">
        <v>127</v>
      </c>
      <c r="Z7" s="20">
        <v>128</v>
      </c>
      <c r="AA7" s="20">
        <v>129</v>
      </c>
      <c r="AB7" s="20">
        <v>130</v>
      </c>
    </row>
    <row r="8" spans="2:38" s="6" customFormat="1" ht="12">
      <c r="B8" s="5" t="s">
        <v>62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>
        <v>19</v>
      </c>
      <c r="V8" s="6">
        <v>20</v>
      </c>
      <c r="W8" s="6">
        <v>21</v>
      </c>
      <c r="X8" s="6">
        <v>22</v>
      </c>
      <c r="Y8" s="6">
        <v>23</v>
      </c>
      <c r="Z8" s="6">
        <v>24</v>
      </c>
      <c r="AA8" s="6">
        <v>25</v>
      </c>
      <c r="AB8" s="6">
        <v>26</v>
      </c>
      <c r="AD8" s="10"/>
      <c r="AL8" s="17"/>
    </row>
    <row r="9" ht="12">
      <c r="C9" s="1" t="s">
        <v>73</v>
      </c>
    </row>
    <row r="10" spans="3:28" ht="12">
      <c r="C10" s="6" t="s">
        <v>40</v>
      </c>
      <c r="D10" s="6" t="s">
        <v>40</v>
      </c>
      <c r="E10" s="6" t="s">
        <v>40</v>
      </c>
      <c r="F10" s="6" t="s">
        <v>40</v>
      </c>
      <c r="G10" s="6" t="s">
        <v>40</v>
      </c>
      <c r="H10" s="6" t="s">
        <v>40</v>
      </c>
      <c r="I10" s="6" t="s">
        <v>40</v>
      </c>
      <c r="J10" s="6" t="s">
        <v>40</v>
      </c>
      <c r="K10" s="6" t="s">
        <v>40</v>
      </c>
      <c r="L10" s="6" t="s">
        <v>40</v>
      </c>
      <c r="M10" s="6" t="s">
        <v>40</v>
      </c>
      <c r="N10" s="6" t="s">
        <v>40</v>
      </c>
      <c r="O10" s="6" t="s">
        <v>40</v>
      </c>
      <c r="P10" s="6" t="s">
        <v>40</v>
      </c>
      <c r="Q10" s="6" t="s">
        <v>40</v>
      </c>
      <c r="R10" s="6" t="s">
        <v>40</v>
      </c>
      <c r="S10" s="6" t="s">
        <v>40</v>
      </c>
      <c r="T10" s="6" t="s">
        <v>40</v>
      </c>
      <c r="U10" s="6" t="s">
        <v>40</v>
      </c>
      <c r="V10" s="6" t="s">
        <v>40</v>
      </c>
      <c r="W10" s="6" t="s">
        <v>40</v>
      </c>
      <c r="X10" s="6" t="s">
        <v>40</v>
      </c>
      <c r="Y10" s="6" t="s">
        <v>40</v>
      </c>
      <c r="Z10" s="6" t="s">
        <v>40</v>
      </c>
      <c r="AA10" s="6" t="s">
        <v>40</v>
      </c>
      <c r="AB10" s="6" t="s">
        <v>40</v>
      </c>
    </row>
    <row r="11" spans="2:38" s="2" customFormat="1" ht="12">
      <c r="B11" s="4" t="s">
        <v>1</v>
      </c>
      <c r="C11" s="3">
        <f>LEAFDATA0102!C11</f>
        <v>37179</v>
      </c>
      <c r="D11" s="3">
        <f>LEAFDATA0102!D11</f>
        <v>37193</v>
      </c>
      <c r="E11" s="3">
        <f>LEAFDATA0102!E11</f>
        <v>37207</v>
      </c>
      <c r="F11" s="3">
        <f>LEAFDATA0102!F11</f>
        <v>37221</v>
      </c>
      <c r="G11" s="3">
        <f>LEAFDATA0102!G11</f>
        <v>37235</v>
      </c>
      <c r="H11" s="3">
        <f>LEAFDATA0102!H11</f>
        <v>37249</v>
      </c>
      <c r="I11" s="3">
        <f>LEAFDATA0102!I11</f>
        <v>37265</v>
      </c>
      <c r="J11" s="3">
        <f>LEAFDATA0102!J11</f>
        <v>37277</v>
      </c>
      <c r="K11" s="3">
        <f>LEAFDATA0102!K11</f>
        <v>37291</v>
      </c>
      <c r="L11" s="3">
        <f>LEAFDATA0102!L11</f>
        <v>37305</v>
      </c>
      <c r="M11" s="3">
        <f>LEAFDATA0102!M11</f>
        <v>37319</v>
      </c>
      <c r="N11" s="3">
        <f>LEAFDATA0102!N11</f>
        <v>37333</v>
      </c>
      <c r="O11" s="3">
        <f>LEAFDATA0102!O11</f>
        <v>37347</v>
      </c>
      <c r="P11" s="3">
        <f>LEAFDATA0102!P11</f>
        <v>37361</v>
      </c>
      <c r="Q11" s="3">
        <f>LEAFDATA0102!Q11</f>
        <v>37375</v>
      </c>
      <c r="R11" s="3">
        <f>LEAFDATA0102!R11</f>
        <v>37389</v>
      </c>
      <c r="S11" s="3">
        <f>LEAFDATA0102!S11</f>
        <v>37403</v>
      </c>
      <c r="T11" s="3">
        <f>LEAFDATA0102!T11</f>
        <v>37417</v>
      </c>
      <c r="U11" s="3">
        <f>LEAFDATA0102!U11</f>
        <v>37431</v>
      </c>
      <c r="V11" s="3">
        <f>LEAFDATA0102!V11</f>
        <v>37445</v>
      </c>
      <c r="W11" s="3">
        <f>LEAFDATA0102!W11</f>
        <v>37459</v>
      </c>
      <c r="X11" s="3">
        <f>LEAFDATA0102!X11</f>
        <v>37473</v>
      </c>
      <c r="Y11" s="3">
        <f>LEAFDATA0102!Y11</f>
        <v>37487</v>
      </c>
      <c r="Z11" s="3">
        <f>LEAFDATA0102!Z11</f>
        <v>37501</v>
      </c>
      <c r="AA11" s="3">
        <f>LEAFDATA0102!AA11</f>
        <v>37515</v>
      </c>
      <c r="AB11" s="3">
        <f>LEAFDATA0102!AB11</f>
        <v>37529</v>
      </c>
      <c r="AC11" s="11"/>
      <c r="AL11" s="18"/>
    </row>
    <row r="12" spans="2:28" ht="12">
      <c r="B12" s="5" t="s">
        <v>2</v>
      </c>
      <c r="C12" s="7">
        <f>LEAFDATA0102!C12+FLWRFRDATA0102!C12+TWIGDATA0102!C12</f>
        <v>0.01753407407407407</v>
      </c>
      <c r="D12" s="7">
        <f>LEAFDATA0102!D12+FLWRFRDATA0102!D12+TWIGDATA0102!D12</f>
        <v>0.017794920634920632</v>
      </c>
      <c r="E12" s="7">
        <f>LEAFDATA0102!E12+FLWRFRDATA0102!E12+TWIGDATA0102!E12</f>
        <v>0.02013325925925926</v>
      </c>
      <c r="F12" s="7">
        <f>LEAFDATA0102!F12+FLWRFRDATA0102!F12+TWIGDATA0102!F12</f>
        <v>0.031615277777777784</v>
      </c>
      <c r="G12" s="7">
        <f>LEAFDATA0102!G12+FLWRFRDATA0102!G12+TWIGDATA0102!G12</f>
        <v>0.025389259259259257</v>
      </c>
      <c r="H12" s="7">
        <f>LEAFDATA0102!H12+FLWRFRDATA0102!H12+TWIGDATA0102!H12</f>
        <v>0.016772444444444444</v>
      </c>
      <c r="I12" s="7">
        <f>LEAFDATA0102!I12+FLWRFRDATA0102!I12+TWIGDATA0102!I12</f>
        <v>0.015035185185185184</v>
      </c>
      <c r="J12" s="7">
        <f>LEAFDATA0102!J12+FLWRFRDATA0102!J12+TWIGDATA0102!J12</f>
        <v>0.04439822222222222</v>
      </c>
      <c r="K12" s="7">
        <f>LEAFDATA0102!K12+FLWRFRDATA0102!K12+TWIGDATA0102!K12</f>
        <v>0.05220126984126984</v>
      </c>
      <c r="L12" s="7">
        <f>LEAFDATA0102!L12+FLWRFRDATA0102!L12+TWIGDATA0102!L12</f>
        <v>0.04240634920634921</v>
      </c>
      <c r="M12" s="7">
        <f>LEAFDATA0102!M12+FLWRFRDATA0102!M12+TWIGDATA0102!M12</f>
        <v>0.031365396825396824</v>
      </c>
      <c r="N12" s="7">
        <f>LEAFDATA0102!N12+FLWRFRDATA0102!N12+TWIGDATA0102!N12</f>
        <v>0.025435555555555555</v>
      </c>
      <c r="O12" s="7">
        <f>LEAFDATA0102!O12+FLWRFRDATA0102!O12+TWIGDATA0102!O12</f>
        <v>0.023064957264957265</v>
      </c>
      <c r="P12" s="7">
        <f>LEAFDATA0102!P12+FLWRFRDATA0102!P12+TWIGDATA0102!P12</f>
        <v>0.026034444444444443</v>
      </c>
      <c r="Q12" s="7">
        <f>LEAFDATA0102!Q12+FLWRFRDATA0102!Q12+TWIGDATA0102!Q12</f>
        <v>0.029758290598290597</v>
      </c>
      <c r="R12" s="7">
        <f>LEAFDATA0102!R12+FLWRFRDATA0102!R12+TWIGDATA0102!R12</f>
        <v>0.03318952380952381</v>
      </c>
      <c r="S12" s="7">
        <f>LEAFDATA0102!S12+FLWRFRDATA0102!S12+TWIGDATA0102!S12</f>
        <v>0.03038920634920635</v>
      </c>
      <c r="T12" s="7">
        <f>LEAFDATA0102!T12+FLWRFRDATA0102!T12+TWIGDATA0102!T12</f>
        <v>0.02695911111111111</v>
      </c>
      <c r="U12" s="7">
        <f>LEAFDATA0102!U12+FLWRFRDATA0102!U12+TWIGDATA0102!U12</f>
        <v>0.018825555555555554</v>
      </c>
      <c r="V12" s="7">
        <f>LEAFDATA0102!V12+FLWRFRDATA0102!V12+TWIGDATA0102!V12</f>
        <v>0.03276859259259259</v>
      </c>
      <c r="W12" s="7">
        <f>LEAFDATA0102!W12+FLWRFRDATA0102!W12+TWIGDATA0102!W12</f>
        <v>0.019521587301587304</v>
      </c>
      <c r="X12" s="7">
        <f>LEAFDATA0102!X12+FLWRFRDATA0102!X12+TWIGDATA0102!X12</f>
        <v>0.026308376068376067</v>
      </c>
      <c r="Y12" s="7">
        <f>LEAFDATA0102!Y12+FLWRFRDATA0102!Y12+TWIGDATA0102!Y12</f>
        <v>0.013225882352941178</v>
      </c>
      <c r="Z12" s="7">
        <f>LEAFDATA0102!Z12+FLWRFRDATA0102!Z12+TWIGDATA0102!Z12</f>
        <v>0.008633968253968255</v>
      </c>
      <c r="AA12" s="7">
        <f>LEAFDATA0102!AA12+FLWRFRDATA0102!AA12+TWIGDATA0102!AA12</f>
        <v>0.014670303030303032</v>
      </c>
      <c r="AB12" s="7">
        <f>LEAFDATA0102!AB12+FLWRFRDATA0102!AB12+TWIGDATA0102!AB12</f>
        <v>0.02908177777777778</v>
      </c>
    </row>
    <row r="13" spans="2:28" ht="12">
      <c r="B13" s="5" t="s">
        <v>3</v>
      </c>
      <c r="C13" s="7">
        <f>LEAFDATA0102!C13+FLWRFRDATA0102!C13+TWIGDATA0102!C13</f>
        <v>0.02496518518518518</v>
      </c>
      <c r="D13" s="7">
        <f>LEAFDATA0102!D13+FLWRFRDATA0102!D13+TWIGDATA0102!D13</f>
        <v>0.025485079365079363</v>
      </c>
      <c r="E13" s="7">
        <f>LEAFDATA0102!E13+FLWRFRDATA0102!E13+TWIGDATA0102!E13</f>
        <v>0.03258311111111111</v>
      </c>
      <c r="F13" s="7">
        <f>LEAFDATA0102!F13+FLWRFRDATA0102!F13+TWIGDATA0102!F13</f>
        <v>0.03285972222222222</v>
      </c>
      <c r="G13" s="7">
        <f>LEAFDATA0102!G13+FLWRFRDATA0102!G13+TWIGDATA0102!G13</f>
        <v>0.033159629629629636</v>
      </c>
      <c r="H13" s="7">
        <f>LEAFDATA0102!H13+FLWRFRDATA0102!H13+TWIGDATA0102!H13</f>
        <v>0.018622518518518517</v>
      </c>
      <c r="I13" s="7">
        <f>LEAFDATA0102!I13+FLWRFRDATA0102!I13+TWIGDATA0102!I13</f>
        <v>0.019386296296296297</v>
      </c>
      <c r="J13" s="7">
        <f>LEAFDATA0102!J13+FLWRFRDATA0102!J13+TWIGDATA0102!J13</f>
        <v>0.01530903703703704</v>
      </c>
      <c r="K13" s="7">
        <f>LEAFDATA0102!K13+FLWRFRDATA0102!K13+TWIGDATA0102!K13</f>
        <v>0.025284126984126982</v>
      </c>
      <c r="L13" s="7">
        <f>LEAFDATA0102!L13+FLWRFRDATA0102!L13+TWIGDATA0102!L13</f>
        <v>0.03333269841269842</v>
      </c>
      <c r="M13" s="7">
        <f>LEAFDATA0102!M13+FLWRFRDATA0102!M13+TWIGDATA0102!M13</f>
        <v>0.03338603174603175</v>
      </c>
      <c r="N13" s="7">
        <f>LEAFDATA0102!N13+FLWRFRDATA0102!N13+TWIGDATA0102!N13</f>
        <v>0.02787111111111111</v>
      </c>
      <c r="O13" s="7">
        <f>LEAFDATA0102!O13+FLWRFRDATA0102!O13+TWIGDATA0102!O13</f>
        <v>0.026584957264957264</v>
      </c>
      <c r="P13" s="7">
        <f>LEAFDATA0102!P13+FLWRFRDATA0102!P13+TWIGDATA0102!P13</f>
        <v>0.02324156862745098</v>
      </c>
      <c r="Q13" s="7">
        <f>LEAFDATA0102!Q13+FLWRFRDATA0102!Q13+TWIGDATA0102!Q13</f>
        <v>0.03493629629629629</v>
      </c>
      <c r="R13" s="7">
        <f>LEAFDATA0102!R13+FLWRFRDATA0102!R13+TWIGDATA0102!R13</f>
        <v>0.01839968253968254</v>
      </c>
      <c r="S13" s="7">
        <f>LEAFDATA0102!S13+FLWRFRDATA0102!S13+TWIGDATA0102!S13</f>
        <v>0.03373301587301587</v>
      </c>
      <c r="T13" s="7">
        <f>LEAFDATA0102!T13+FLWRFRDATA0102!T13+TWIGDATA0102!T13</f>
        <v>0.023375111111111114</v>
      </c>
      <c r="U13" s="7">
        <f>LEAFDATA0102!U13+FLWRFRDATA0102!U13+TWIGDATA0102!U13</f>
        <v>0.015767777777777776</v>
      </c>
      <c r="V13" s="7">
        <f>LEAFDATA0102!V13+FLWRFRDATA0102!V13+TWIGDATA0102!V13</f>
        <v>0.03405451851851851</v>
      </c>
      <c r="W13" s="7">
        <f>LEAFDATA0102!W13+FLWRFRDATA0102!W13+TWIGDATA0102!W13</f>
        <v>0.02906285714285714</v>
      </c>
      <c r="X13" s="7">
        <f>LEAFDATA0102!X13+FLWRFRDATA0102!X13+TWIGDATA0102!X13</f>
        <v>0.02636888888888889</v>
      </c>
      <c r="Y13" s="7">
        <f>LEAFDATA0102!Y13+FLWRFRDATA0102!Y13+TWIGDATA0102!Y13</f>
        <v>0.0227840522875817</v>
      </c>
      <c r="Z13" s="7">
        <f>LEAFDATA0102!Z13+FLWRFRDATA0102!Z13+TWIGDATA0102!Z13</f>
        <v>0.010762539682539683</v>
      </c>
      <c r="AA13" s="7">
        <f>LEAFDATA0102!AA13+FLWRFRDATA0102!AA13+TWIGDATA0102!AA13</f>
        <v>0.021672727272727274</v>
      </c>
      <c r="AB13" s="7">
        <f>LEAFDATA0102!AB13+FLWRFRDATA0102!AB13+TWIGDATA0102!AB13</f>
        <v>0.03076651851851852</v>
      </c>
    </row>
    <row r="14" spans="2:28" ht="12">
      <c r="B14" s="5" t="s">
        <v>4</v>
      </c>
      <c r="C14" s="7">
        <f>LEAFDATA0102!C14+FLWRFRDATA0102!C14+TWIGDATA0102!C14</f>
        <v>0.02026825396825397</v>
      </c>
      <c r="D14" s="7">
        <f>LEAFDATA0102!D14+FLWRFRDATA0102!D14+TWIGDATA0102!D14</f>
        <v>0.022536752136752138</v>
      </c>
      <c r="E14" s="7">
        <f>LEAFDATA0102!E14+FLWRFRDATA0102!E14+TWIGDATA0102!E14</f>
        <v>0.02046730158730159</v>
      </c>
      <c r="F14" s="7">
        <f>LEAFDATA0102!F14+FLWRFRDATA0102!F14+TWIGDATA0102!F14</f>
        <v>0.036700555555555556</v>
      </c>
      <c r="G14" s="7">
        <f>LEAFDATA0102!G14+FLWRFRDATA0102!G14+TWIGDATA0102!G14</f>
        <v>0.04800148148148147</v>
      </c>
      <c r="H14" s="7">
        <f>LEAFDATA0102!H14+FLWRFRDATA0102!H14+TWIGDATA0102!H14</f>
        <v>0.022680277777777775</v>
      </c>
      <c r="I14" s="7">
        <f>LEAFDATA0102!I14+FLWRFRDATA0102!I14+TWIGDATA0102!I14</f>
        <v>0.01667936507936508</v>
      </c>
      <c r="J14" s="7">
        <f>LEAFDATA0102!J14+FLWRFRDATA0102!J14+TWIGDATA0102!J14</f>
        <v>0.027235555555555555</v>
      </c>
      <c r="K14" s="7">
        <f>LEAFDATA0102!K14+FLWRFRDATA0102!K14+TWIGDATA0102!K14</f>
        <v>0.02776666666666667</v>
      </c>
      <c r="L14" s="7">
        <f>LEAFDATA0102!L14+FLWRFRDATA0102!L14+TWIGDATA0102!L14</f>
        <v>0.03645396825396825</v>
      </c>
      <c r="M14" s="7">
        <f>LEAFDATA0102!M14+FLWRFRDATA0102!M14+TWIGDATA0102!M14</f>
        <v>0.029574074074074076</v>
      </c>
      <c r="N14" s="7">
        <f>LEAFDATA0102!N14+FLWRFRDATA0102!N14+TWIGDATA0102!N14</f>
        <v>0.021621925925925923</v>
      </c>
      <c r="O14" s="7">
        <f>LEAFDATA0102!O14+FLWRFRDATA0102!O14+TWIGDATA0102!O14</f>
        <v>0.032160683760683755</v>
      </c>
      <c r="P14" s="7">
        <f>LEAFDATA0102!P14+FLWRFRDATA0102!P14+TWIGDATA0102!P14</f>
        <v>0.018666111111111112</v>
      </c>
      <c r="Q14" s="7">
        <f>LEAFDATA0102!Q14+FLWRFRDATA0102!Q14+TWIGDATA0102!Q14</f>
        <v>0.02329880341880342</v>
      </c>
      <c r="R14" s="7">
        <f>LEAFDATA0102!R14+FLWRFRDATA0102!R14+TWIGDATA0102!R14</f>
        <v>0.024677222222222225</v>
      </c>
      <c r="S14" s="7">
        <f>LEAFDATA0102!S14+FLWRFRDATA0102!S14+TWIGDATA0102!S14</f>
        <v>0.019070740740740742</v>
      </c>
      <c r="T14" s="7">
        <f>LEAFDATA0102!T14+FLWRFRDATA0102!T14+TWIGDATA0102!T14</f>
        <v>0.01721451851851852</v>
      </c>
      <c r="U14" s="7">
        <f>LEAFDATA0102!U14+FLWRFRDATA0102!U14+TWIGDATA0102!U14</f>
        <v>0.01252259259259259</v>
      </c>
      <c r="V14" s="7">
        <f>LEAFDATA0102!V14+FLWRFRDATA0102!V14+TWIGDATA0102!V14</f>
        <v>0.020159703703703704</v>
      </c>
      <c r="W14" s="7">
        <f>LEAFDATA0102!W14+FLWRFRDATA0102!W14+TWIGDATA0102!W14</f>
        <v>0.01581047619047619</v>
      </c>
      <c r="X14" s="7">
        <f>LEAFDATA0102!X14+FLWRFRDATA0102!X14+TWIGDATA0102!X14</f>
        <v>0.010157142857142856</v>
      </c>
      <c r="Y14" s="7">
        <f>LEAFDATA0102!Y14+FLWRFRDATA0102!Y14+TWIGDATA0102!Y14</f>
        <v>0.014469037037037037</v>
      </c>
      <c r="Z14" s="7">
        <f>LEAFDATA0102!Z14+FLWRFRDATA0102!Z14+TWIGDATA0102!Z14</f>
        <v>0.011172063492063494</v>
      </c>
      <c r="AA14" s="7">
        <f>LEAFDATA0102!AA14+FLWRFRDATA0102!AA14+TWIGDATA0102!AA14</f>
        <v>0.013149925925925926</v>
      </c>
      <c r="AB14" s="7">
        <f>LEAFDATA0102!AB14+FLWRFRDATA0102!AB14+TWIGDATA0102!AB14</f>
        <v>0.016134814814814817</v>
      </c>
    </row>
    <row r="15" spans="2:28" ht="12">
      <c r="B15" s="5" t="s">
        <v>5</v>
      </c>
      <c r="C15" s="7">
        <f>LEAFDATA0102!C15+FLWRFRDATA0102!C15+TWIGDATA0102!C15</f>
        <v>0.02708957264957265</v>
      </c>
      <c r="D15" s="7">
        <f>LEAFDATA0102!D15+FLWRFRDATA0102!D15+TWIGDATA0102!D15</f>
        <v>0.030320317460317464</v>
      </c>
      <c r="E15" s="7">
        <f>LEAFDATA0102!E15+FLWRFRDATA0102!E15+TWIGDATA0102!E15</f>
        <v>0.027943703703703703</v>
      </c>
      <c r="F15" s="7">
        <f>LEAFDATA0102!F15+FLWRFRDATA0102!F15+TWIGDATA0102!F15</f>
        <v>0.03461451851851852</v>
      </c>
      <c r="G15" s="7">
        <f>LEAFDATA0102!G15+FLWRFRDATA0102!G15+TWIGDATA0102!G15</f>
        <v>0.04964040404040405</v>
      </c>
      <c r="H15" s="7">
        <f>LEAFDATA0102!H15+FLWRFRDATA0102!H15+TWIGDATA0102!H15</f>
        <v>0.029642222222222223</v>
      </c>
      <c r="I15" s="7">
        <f>LEAFDATA0102!I15+FLWRFRDATA0102!I15+TWIGDATA0102!I15</f>
        <v>0.021788148148148143</v>
      </c>
      <c r="J15" s="7">
        <f>LEAFDATA0102!J15+FLWRFRDATA0102!J15+TWIGDATA0102!J15</f>
        <v>0.03486629629629629</v>
      </c>
      <c r="K15" s="7">
        <f>LEAFDATA0102!K15+FLWRFRDATA0102!K15+TWIGDATA0102!K15</f>
        <v>0.03318507936507936</v>
      </c>
      <c r="L15" s="7">
        <f>LEAFDATA0102!L15+FLWRFRDATA0102!L15+TWIGDATA0102!L15</f>
        <v>0.03492000000000001</v>
      </c>
      <c r="M15" s="7">
        <f>LEAFDATA0102!M15+FLWRFRDATA0102!M15+TWIGDATA0102!M15</f>
        <v>0.03366119658119658</v>
      </c>
      <c r="N15" s="7">
        <f>LEAFDATA0102!N15+FLWRFRDATA0102!N15+TWIGDATA0102!N15</f>
        <v>0.02191950617283951</v>
      </c>
      <c r="O15" s="7">
        <f>LEAFDATA0102!O15+FLWRFRDATA0102!O15+TWIGDATA0102!O15</f>
        <v>0.02487151515151515</v>
      </c>
      <c r="P15" s="7">
        <f>LEAFDATA0102!P15+FLWRFRDATA0102!P15+TWIGDATA0102!P15</f>
        <v>0.014134603174603175</v>
      </c>
      <c r="Q15" s="7">
        <f>LEAFDATA0102!Q15+FLWRFRDATA0102!Q15+TWIGDATA0102!Q15</f>
        <v>0.02217238095238095</v>
      </c>
      <c r="R15" s="7">
        <f>LEAFDATA0102!R15+FLWRFRDATA0102!R15+TWIGDATA0102!R15</f>
        <v>0.027969572649572654</v>
      </c>
      <c r="S15" s="7">
        <f>LEAFDATA0102!S15+FLWRFRDATA0102!S15+TWIGDATA0102!S15</f>
        <v>0.03301807407407407</v>
      </c>
      <c r="T15" s="7">
        <f>LEAFDATA0102!T15+FLWRFRDATA0102!T15+TWIGDATA0102!T15</f>
        <v>0.023138666666666665</v>
      </c>
      <c r="U15" s="7">
        <f>LEAFDATA0102!U15+FLWRFRDATA0102!U15+TWIGDATA0102!U15</f>
        <v>0.01953777777777778</v>
      </c>
      <c r="V15" s="7">
        <f>LEAFDATA0102!V15+FLWRFRDATA0102!V15+TWIGDATA0102!V15</f>
        <v>0.030901925925925926</v>
      </c>
      <c r="W15" s="7">
        <f>LEAFDATA0102!W15+FLWRFRDATA0102!W15+TWIGDATA0102!W15</f>
        <v>0.0273231746031746</v>
      </c>
      <c r="X15" s="7">
        <f>LEAFDATA0102!X15+FLWRFRDATA0102!X15+TWIGDATA0102!X15</f>
        <v>0.015856068376068375</v>
      </c>
      <c r="Y15" s="7">
        <f>LEAFDATA0102!Y15+FLWRFRDATA0102!Y15+TWIGDATA0102!Y15</f>
        <v>0.01648575163398693</v>
      </c>
      <c r="Z15" s="7">
        <f>LEAFDATA0102!Z15+FLWRFRDATA0102!Z15+TWIGDATA0102!Z15</f>
        <v>0.010966495726495728</v>
      </c>
      <c r="AA15" s="7">
        <f>LEAFDATA0102!AA15+FLWRFRDATA0102!AA15+TWIGDATA0102!AA15</f>
        <v>0.010103333333333334</v>
      </c>
      <c r="AB15" s="7">
        <f>LEAFDATA0102!AB15+FLWRFRDATA0102!AB15+TWIGDATA0102!AB15</f>
        <v>0.022547555555555557</v>
      </c>
    </row>
    <row r="16" spans="2:28" ht="12">
      <c r="B16" s="5" t="s">
        <v>6</v>
      </c>
      <c r="C16" s="7">
        <f>LEAFDATA0102!C16+FLWRFRDATA0102!C16+TWIGDATA0102!C16</f>
        <v>0.04029230769230769</v>
      </c>
      <c r="D16" s="7">
        <f>LEAFDATA0102!D16+FLWRFRDATA0102!D16+TWIGDATA0102!D16</f>
        <v>0.027966349206349203</v>
      </c>
      <c r="E16" s="7">
        <f>LEAFDATA0102!E16+FLWRFRDATA0102!E16+TWIGDATA0102!E16</f>
        <v>0.023501333333333332</v>
      </c>
      <c r="F16" s="7">
        <f>LEAFDATA0102!F16+FLWRFRDATA0102!F16+TWIGDATA0102!F16</f>
        <v>0.03975242328042328</v>
      </c>
      <c r="G16" s="7">
        <f>LEAFDATA0102!G16+FLWRFRDATA0102!G16+TWIGDATA0102!G16</f>
        <v>0.032522020202020205</v>
      </c>
      <c r="H16" s="7">
        <f>LEAFDATA0102!H16+FLWRFRDATA0102!H16+TWIGDATA0102!H16</f>
        <v>0.03192416666666667</v>
      </c>
      <c r="I16" s="7">
        <f>LEAFDATA0102!I16+FLWRFRDATA0102!I16+TWIGDATA0102!I16</f>
        <v>0.01503762962962963</v>
      </c>
      <c r="J16" s="7">
        <f>LEAFDATA0102!J16+FLWRFRDATA0102!J16+TWIGDATA0102!J16</f>
        <v>0.02571666666666667</v>
      </c>
      <c r="K16" s="7">
        <f>LEAFDATA0102!K16+FLWRFRDATA0102!K16+TWIGDATA0102!K16</f>
        <v>0.034382857142857146</v>
      </c>
      <c r="L16" s="7">
        <f>LEAFDATA0102!L16+FLWRFRDATA0102!L16+TWIGDATA0102!L16</f>
        <v>0.043924761904761904</v>
      </c>
      <c r="M16" s="7">
        <f>LEAFDATA0102!M16+FLWRFRDATA0102!M16+TWIGDATA0102!M16</f>
        <v>0.028013675213675218</v>
      </c>
      <c r="N16" s="7">
        <f>LEAFDATA0102!N16+FLWRFRDATA0102!N16+TWIGDATA0102!N16</f>
        <v>0.02604972222222222</v>
      </c>
      <c r="O16" s="7">
        <f>LEAFDATA0102!O16+FLWRFRDATA0102!O16+TWIGDATA0102!O16</f>
        <v>0.03196376068376069</v>
      </c>
      <c r="P16" s="7">
        <f>LEAFDATA0102!P16+FLWRFRDATA0102!P16+TWIGDATA0102!P16</f>
        <v>0.01972126984126984</v>
      </c>
      <c r="Q16" s="7">
        <f>LEAFDATA0102!Q16+FLWRFRDATA0102!Q16+TWIGDATA0102!Q16</f>
        <v>0.05466444444444445</v>
      </c>
      <c r="R16" s="7">
        <f>LEAFDATA0102!R16+FLWRFRDATA0102!R16+TWIGDATA0102!R16</f>
        <v>0.05212786324786325</v>
      </c>
      <c r="S16" s="7">
        <f>LEAFDATA0102!S16+FLWRFRDATA0102!S16+TWIGDATA0102!S16</f>
        <v>0.04623437037037037</v>
      </c>
      <c r="T16" s="7">
        <f>LEAFDATA0102!T16+FLWRFRDATA0102!T16+TWIGDATA0102!T16</f>
        <v>0.020074074074074078</v>
      </c>
      <c r="U16" s="7">
        <f>LEAFDATA0102!U16+FLWRFRDATA0102!U16+TWIGDATA0102!U16</f>
        <v>0.021325555555555552</v>
      </c>
      <c r="V16" s="7">
        <f>LEAFDATA0102!V16+FLWRFRDATA0102!V16+TWIGDATA0102!V16</f>
        <v>0.041461333333333336</v>
      </c>
      <c r="W16" s="7">
        <f>LEAFDATA0102!W16+FLWRFRDATA0102!W16+TWIGDATA0102!W16</f>
        <v>0.03481777777777778</v>
      </c>
      <c r="X16" s="7">
        <f>LEAFDATA0102!X16+FLWRFRDATA0102!X16+TWIGDATA0102!X16</f>
        <v>0.0277982905982906</v>
      </c>
      <c r="Y16" s="7">
        <f>LEAFDATA0102!Y16+FLWRFRDATA0102!Y16+TWIGDATA0102!Y16</f>
        <v>0.01962117647058824</v>
      </c>
      <c r="Z16" s="7">
        <f>LEAFDATA0102!Z16+FLWRFRDATA0102!Z16+TWIGDATA0102!Z16</f>
        <v>0.012374358974358976</v>
      </c>
      <c r="AA16" s="7">
        <f>LEAFDATA0102!AA16+FLWRFRDATA0102!AA16+TWIGDATA0102!AA16</f>
        <v>0.024213333333333337</v>
      </c>
      <c r="AB16" s="7">
        <f>LEAFDATA0102!AB16+FLWRFRDATA0102!AB16+TWIGDATA0102!AB16</f>
        <v>0.027708148148148155</v>
      </c>
    </row>
    <row r="17" spans="2:28" ht="12">
      <c r="B17" s="5" t="s">
        <v>7</v>
      </c>
      <c r="C17" s="7">
        <f>LEAFDATA0102!C17+FLWRFRDATA0102!C17+TWIGDATA0102!C17</f>
        <v>0.025549206349206346</v>
      </c>
      <c r="D17" s="7">
        <f>LEAFDATA0102!D17+FLWRFRDATA0102!D17+TWIGDATA0102!D17</f>
        <v>0.025844126984126983</v>
      </c>
      <c r="E17" s="7">
        <f>LEAFDATA0102!E17+FLWRFRDATA0102!E17+TWIGDATA0102!E17</f>
        <v>0.031233968253968257</v>
      </c>
      <c r="F17" s="7">
        <f>LEAFDATA0102!F17+FLWRFRDATA0102!F17+TWIGDATA0102!F17</f>
        <v>0.0273784126984127</v>
      </c>
      <c r="G17" s="7">
        <f>LEAFDATA0102!G17+FLWRFRDATA0102!G17+TWIGDATA0102!G17</f>
        <v>0.024842539682539685</v>
      </c>
      <c r="H17" s="7">
        <f>LEAFDATA0102!H17+FLWRFRDATA0102!H17+TWIGDATA0102!H17</f>
        <v>0.017555873015873018</v>
      </c>
      <c r="I17" s="7">
        <f>LEAFDATA0102!I17+FLWRFRDATA0102!I17+TWIGDATA0102!I17</f>
        <v>0.012440592592592593</v>
      </c>
      <c r="J17" s="7">
        <f>LEAFDATA0102!J17+FLWRFRDATA0102!J17+TWIGDATA0102!J17</f>
        <v>0.016320341880341878</v>
      </c>
      <c r="K17" s="7">
        <f>LEAFDATA0102!K17+FLWRFRDATA0102!K17+TWIGDATA0102!K17</f>
        <v>0.02930888888888889</v>
      </c>
      <c r="L17" s="7">
        <f>LEAFDATA0102!L17+FLWRFRDATA0102!L17+TWIGDATA0102!L17</f>
        <v>0.039069841269841275</v>
      </c>
      <c r="M17" s="7">
        <f>LEAFDATA0102!M17+FLWRFRDATA0102!M17+TWIGDATA0102!M17</f>
        <v>0.024521185185185188</v>
      </c>
      <c r="N17" s="7">
        <f>LEAFDATA0102!N17+FLWRFRDATA0102!N17+TWIGDATA0102!N17</f>
        <v>0.046841481481481484</v>
      </c>
      <c r="O17" s="7">
        <f>LEAFDATA0102!O17+FLWRFRDATA0102!O17+TWIGDATA0102!O17</f>
        <v>0.03154837606837607</v>
      </c>
      <c r="P17" s="7">
        <f>LEAFDATA0102!P17+FLWRFRDATA0102!P17+TWIGDATA0102!P17</f>
        <v>0.031855777777777775</v>
      </c>
      <c r="Q17" s="7">
        <f>LEAFDATA0102!Q17+FLWRFRDATA0102!Q17+TWIGDATA0102!Q17</f>
        <v>0.030486984126984133</v>
      </c>
      <c r="R17" s="7">
        <f>LEAFDATA0102!R17+FLWRFRDATA0102!R17+TWIGDATA0102!R17</f>
        <v>0.024951428571428572</v>
      </c>
      <c r="S17" s="7">
        <f>LEAFDATA0102!S17+FLWRFRDATA0102!S17+TWIGDATA0102!S17</f>
        <v>0.02056126984126984</v>
      </c>
      <c r="T17" s="7">
        <f>LEAFDATA0102!T17+FLWRFRDATA0102!T17+TWIGDATA0102!T17</f>
        <v>0.019045079365079362</v>
      </c>
      <c r="U17" s="7">
        <f>LEAFDATA0102!U17+FLWRFRDATA0102!U17+TWIGDATA0102!U17</f>
        <v>0.02384088888888889</v>
      </c>
      <c r="V17" s="7">
        <f>LEAFDATA0102!V17+FLWRFRDATA0102!V17+TWIGDATA0102!V17</f>
        <v>0.03635487179487179</v>
      </c>
      <c r="W17" s="7">
        <f>LEAFDATA0102!W17+FLWRFRDATA0102!W17+TWIGDATA0102!W17</f>
        <v>0.02203746031746032</v>
      </c>
      <c r="X17" s="7">
        <f>LEAFDATA0102!X17+FLWRFRDATA0102!X17+TWIGDATA0102!X17</f>
        <v>0.025072380952380954</v>
      </c>
      <c r="Y17" s="7">
        <f>LEAFDATA0102!Y17+FLWRFRDATA0102!Y17+TWIGDATA0102!Y17</f>
        <v>0.01585015873015873</v>
      </c>
      <c r="Z17" s="7">
        <f>LEAFDATA0102!Z17+FLWRFRDATA0102!Z17+TWIGDATA0102!Z17</f>
        <v>0.01510920634920635</v>
      </c>
      <c r="AA17" s="7">
        <f>LEAFDATA0102!AA17+FLWRFRDATA0102!AA17+TWIGDATA0102!AA17</f>
        <v>0.013454814814814817</v>
      </c>
      <c r="AB17" s="7">
        <f>LEAFDATA0102!AB17+FLWRFRDATA0102!AB17+TWIGDATA0102!AB17</f>
        <v>0.022892991452991455</v>
      </c>
    </row>
    <row r="18" spans="2:28" ht="12">
      <c r="B18" s="5" t="s">
        <v>8</v>
      </c>
      <c r="C18" s="7">
        <f>LEAFDATA0102!C18+FLWRFRDATA0102!C18+TWIGDATA0102!C18</f>
        <v>0.017761269841269845</v>
      </c>
      <c r="D18" s="7">
        <f>LEAFDATA0102!D18+FLWRFRDATA0102!D18+TWIGDATA0102!D18</f>
        <v>0.018245811965811966</v>
      </c>
      <c r="E18" s="7">
        <f>LEAFDATA0102!E18+FLWRFRDATA0102!E18+TWIGDATA0102!E18</f>
        <v>0.027929206349206353</v>
      </c>
      <c r="F18" s="7">
        <f>LEAFDATA0102!F18+FLWRFRDATA0102!F18+TWIGDATA0102!F18</f>
        <v>0.039378055555555555</v>
      </c>
      <c r="G18" s="7">
        <f>LEAFDATA0102!G18+FLWRFRDATA0102!G18+TWIGDATA0102!G18</f>
        <v>0.03626726851851852</v>
      </c>
      <c r="H18" s="7">
        <f>LEAFDATA0102!H18+FLWRFRDATA0102!H18+TWIGDATA0102!H18</f>
        <v>0.01858111111111111</v>
      </c>
      <c r="I18" s="7">
        <f>LEAFDATA0102!I18+FLWRFRDATA0102!I18+TWIGDATA0102!I18</f>
        <v>0.011949841269841267</v>
      </c>
      <c r="J18" s="7">
        <f>LEAFDATA0102!J18+FLWRFRDATA0102!J18+TWIGDATA0102!J18</f>
        <v>0.015449230769230767</v>
      </c>
      <c r="K18" s="7">
        <f>LEAFDATA0102!K18+FLWRFRDATA0102!K18+TWIGDATA0102!K18</f>
        <v>0.029538095238095242</v>
      </c>
      <c r="L18" s="7">
        <f>LEAFDATA0102!L18+FLWRFRDATA0102!L18+TWIGDATA0102!L18</f>
        <v>0.030288253968253968</v>
      </c>
      <c r="M18" s="7">
        <f>LEAFDATA0102!M18+FLWRFRDATA0102!M18+TWIGDATA0102!M18</f>
        <v>0.03974259259259259</v>
      </c>
      <c r="N18" s="7">
        <f>LEAFDATA0102!N18+FLWRFRDATA0102!N18+TWIGDATA0102!N18</f>
        <v>0.023261333333333332</v>
      </c>
      <c r="O18" s="7">
        <f>LEAFDATA0102!O18+FLWRFRDATA0102!O18+TWIGDATA0102!O18</f>
        <v>0.02339145299145299</v>
      </c>
      <c r="P18" s="7">
        <f>LEAFDATA0102!P18+FLWRFRDATA0102!P18+TWIGDATA0102!P18</f>
        <v>0.025175277777777776</v>
      </c>
      <c r="Q18" s="7">
        <f>LEAFDATA0102!Q18+FLWRFRDATA0102!Q18+TWIGDATA0102!Q18</f>
        <v>0.03058974358974359</v>
      </c>
      <c r="R18" s="7">
        <f>LEAFDATA0102!R18+FLWRFRDATA0102!R18+TWIGDATA0102!R18</f>
        <v>0.029249999999999998</v>
      </c>
      <c r="S18" s="7">
        <f>LEAFDATA0102!S18+FLWRFRDATA0102!S18+TWIGDATA0102!S18</f>
        <v>0.052937407407407405</v>
      </c>
      <c r="T18" s="7">
        <f>LEAFDATA0102!T18+FLWRFRDATA0102!T18+TWIGDATA0102!T18</f>
        <v>0.025567407407407407</v>
      </c>
      <c r="U18" s="7">
        <f>LEAFDATA0102!U18+FLWRFRDATA0102!U18+TWIGDATA0102!U18</f>
        <v>0.025993333333333334</v>
      </c>
      <c r="V18" s="7">
        <f>LEAFDATA0102!V18+FLWRFRDATA0102!V18+TWIGDATA0102!V18</f>
        <v>0.028568</v>
      </c>
      <c r="W18" s="7">
        <f>LEAFDATA0102!W18+FLWRFRDATA0102!W18+TWIGDATA0102!W18</f>
        <v>0.021084761904761905</v>
      </c>
      <c r="X18" s="7">
        <f>LEAFDATA0102!X18+FLWRFRDATA0102!X18+TWIGDATA0102!X18</f>
        <v>0.021507301587301585</v>
      </c>
      <c r="Y18" s="7">
        <f>LEAFDATA0102!Y18+FLWRFRDATA0102!Y18+TWIGDATA0102!Y18</f>
        <v>0.03321333333333333</v>
      </c>
      <c r="Z18" s="7">
        <f>LEAFDATA0102!Z18+FLWRFRDATA0102!Z18+TWIGDATA0102!Z18</f>
        <v>0.01730696296296296</v>
      </c>
      <c r="AA18" s="7">
        <f>LEAFDATA0102!AA18+FLWRFRDATA0102!AA18+TWIGDATA0102!AA18</f>
        <v>0.02540698412698413</v>
      </c>
      <c r="AB18" s="7">
        <f>LEAFDATA0102!AB18+FLWRFRDATA0102!AB18+TWIGDATA0102!AB18</f>
        <v>0.032243703703703705</v>
      </c>
    </row>
    <row r="19" spans="2:28" ht="12">
      <c r="B19" s="5" t="s">
        <v>9</v>
      </c>
      <c r="C19" s="7">
        <f>LEAFDATA0102!C19+FLWRFRDATA0102!C19+TWIGDATA0102!C19</f>
        <v>0.03111111111111111</v>
      </c>
      <c r="D19" s="7">
        <f>LEAFDATA0102!D19+FLWRFRDATA0102!D19+TWIGDATA0102!D19</f>
        <v>0.024567407407407413</v>
      </c>
      <c r="E19" s="7">
        <f>LEAFDATA0102!E19+FLWRFRDATA0102!E19+TWIGDATA0102!E19</f>
        <v>0.02958448717948718</v>
      </c>
      <c r="F19" s="7">
        <f>LEAFDATA0102!F19+FLWRFRDATA0102!F19+TWIGDATA0102!F19</f>
        <v>0.025181037037037036</v>
      </c>
      <c r="G19" s="7">
        <f>LEAFDATA0102!G19+FLWRFRDATA0102!G19+TWIGDATA0102!G19</f>
        <v>0.0332208547008547</v>
      </c>
      <c r="H19" s="7">
        <f>LEAFDATA0102!H19+FLWRFRDATA0102!H19+TWIGDATA0102!H19</f>
        <v>0.023226666666666666</v>
      </c>
      <c r="I19" s="7">
        <f>LEAFDATA0102!I19+FLWRFRDATA0102!I19+TWIGDATA0102!I19</f>
        <v>0.012930666666666665</v>
      </c>
      <c r="J19" s="7">
        <f>LEAFDATA0102!J19+FLWRFRDATA0102!J19+TWIGDATA0102!J19</f>
        <v>0.02346707070707071</v>
      </c>
      <c r="K19" s="7">
        <f>LEAFDATA0102!K19+FLWRFRDATA0102!K19+TWIGDATA0102!K19</f>
        <v>0.02831361111111111</v>
      </c>
      <c r="L19" s="7">
        <f>LEAFDATA0102!L19+FLWRFRDATA0102!L19+TWIGDATA0102!L19</f>
        <v>0.028273015873015877</v>
      </c>
      <c r="M19" s="7">
        <f>LEAFDATA0102!M19+FLWRFRDATA0102!M19+TWIGDATA0102!M19</f>
        <v>0.04223015873015872</v>
      </c>
      <c r="N19" s="7">
        <f>LEAFDATA0102!N19+FLWRFRDATA0102!N19+TWIGDATA0102!N19</f>
        <v>0.04153333333333333</v>
      </c>
      <c r="O19" s="7">
        <f>LEAFDATA0102!O19+FLWRFRDATA0102!O19+TWIGDATA0102!O19</f>
        <v>0.02904549019607843</v>
      </c>
      <c r="P19" s="7">
        <f>LEAFDATA0102!P19+FLWRFRDATA0102!P19+TWIGDATA0102!P19</f>
        <v>0.024742222222222224</v>
      </c>
      <c r="Q19" s="7">
        <f>LEAFDATA0102!Q19+FLWRFRDATA0102!Q19+TWIGDATA0102!Q19</f>
        <v>0.02339015873015873</v>
      </c>
      <c r="R19" s="7">
        <f>LEAFDATA0102!R19+FLWRFRDATA0102!R19+TWIGDATA0102!R19</f>
        <v>0.03078666666666666</v>
      </c>
      <c r="S19" s="7">
        <f>LEAFDATA0102!S19+FLWRFRDATA0102!S19+TWIGDATA0102!S19</f>
        <v>0.02165814814814815</v>
      </c>
      <c r="T19" s="7">
        <f>LEAFDATA0102!T19+FLWRFRDATA0102!T19+TWIGDATA0102!T19</f>
        <v>0.018604102564102568</v>
      </c>
      <c r="U19" s="7">
        <f>LEAFDATA0102!U19+FLWRFRDATA0102!U19+TWIGDATA0102!U19</f>
        <v>0.021584296296296296</v>
      </c>
      <c r="V19" s="7">
        <f>LEAFDATA0102!V19+FLWRFRDATA0102!V19+TWIGDATA0102!V19</f>
        <v>0.02511333333333334</v>
      </c>
      <c r="W19" s="7">
        <f>LEAFDATA0102!W19+FLWRFRDATA0102!W19+TWIGDATA0102!W19</f>
        <v>0.0269015873015873</v>
      </c>
      <c r="X19" s="7">
        <f>LEAFDATA0102!X19+FLWRFRDATA0102!X19+TWIGDATA0102!X19</f>
        <v>0.021791452991452992</v>
      </c>
      <c r="Y19" s="7">
        <f>LEAFDATA0102!Y19+FLWRFRDATA0102!Y19+TWIGDATA0102!Y19</f>
        <v>0.01597856209150327</v>
      </c>
      <c r="Z19" s="7">
        <f>LEAFDATA0102!Z19+FLWRFRDATA0102!Z19+TWIGDATA0102!Z19</f>
        <v>0.01652136752136752</v>
      </c>
      <c r="AA19" s="7">
        <f>LEAFDATA0102!AA19+FLWRFRDATA0102!AA19+TWIGDATA0102!AA19</f>
        <v>0.01531931623931624</v>
      </c>
      <c r="AB19" s="7">
        <f>LEAFDATA0102!AB19+FLWRFRDATA0102!AB19+TWIGDATA0102!AB19</f>
        <v>0.03822698412698414</v>
      </c>
    </row>
    <row r="20" spans="2:28" ht="12">
      <c r="B20" s="5" t="s">
        <v>10</v>
      </c>
      <c r="C20" s="7">
        <f>LEAFDATA0102!C20+FLWRFRDATA0102!C20+TWIGDATA0102!C20</f>
        <v>0.025544126984126985</v>
      </c>
      <c r="D20" s="7">
        <f>LEAFDATA0102!D20+FLWRFRDATA0102!D20+TWIGDATA0102!D20</f>
        <v>0.022358095238095236</v>
      </c>
      <c r="E20" s="7">
        <f>LEAFDATA0102!E20+FLWRFRDATA0102!E20+TWIGDATA0102!E20</f>
        <v>0.019212698412698414</v>
      </c>
      <c r="F20" s="7">
        <f>LEAFDATA0102!F20+FLWRFRDATA0102!F20+TWIGDATA0102!F20</f>
        <v>0.018457185185185184</v>
      </c>
      <c r="G20" s="7">
        <f>LEAFDATA0102!G20+FLWRFRDATA0102!G20+TWIGDATA0102!G20</f>
        <v>0.024936068376068373</v>
      </c>
      <c r="H20" s="7">
        <f>LEAFDATA0102!H20+FLWRFRDATA0102!H20+TWIGDATA0102!H20</f>
        <v>0.019009444444444443</v>
      </c>
      <c r="I20" s="7">
        <f>LEAFDATA0102!I20+FLWRFRDATA0102!I20+TWIGDATA0102!I20</f>
        <v>0.007760952380952381</v>
      </c>
      <c r="J20" s="7">
        <f>LEAFDATA0102!J20+FLWRFRDATA0102!J20+TWIGDATA0102!J20</f>
        <v>0.017450000000000004</v>
      </c>
      <c r="K20" s="7">
        <f>LEAFDATA0102!K20+FLWRFRDATA0102!K20+TWIGDATA0102!K20</f>
        <v>0.07417766666666667</v>
      </c>
      <c r="L20" s="7">
        <f>LEAFDATA0102!L20+FLWRFRDATA0102!L20+TWIGDATA0102!L20</f>
        <v>0.04040793650793651</v>
      </c>
      <c r="M20" s="7">
        <f>LEAFDATA0102!M20+FLWRFRDATA0102!M20+TWIGDATA0102!M20</f>
        <v>0.030682666666666667</v>
      </c>
      <c r="N20" s="7">
        <f>LEAFDATA0102!N20+FLWRFRDATA0102!N20+TWIGDATA0102!N20</f>
        <v>0.021899851851851854</v>
      </c>
      <c r="O20" s="7">
        <f>LEAFDATA0102!O20+FLWRFRDATA0102!O20+TWIGDATA0102!O20</f>
        <v>0.021085470085470088</v>
      </c>
      <c r="P20" s="7">
        <f>LEAFDATA0102!P20+FLWRFRDATA0102!P20+TWIGDATA0102!P20</f>
        <v>0.020905982905982907</v>
      </c>
      <c r="Q20" s="7">
        <f>LEAFDATA0102!Q20+FLWRFRDATA0102!Q20+TWIGDATA0102!Q20</f>
        <v>0.02084991452991453</v>
      </c>
      <c r="R20" s="7">
        <f>LEAFDATA0102!R20+FLWRFRDATA0102!R20+TWIGDATA0102!R20</f>
        <v>0.01861659259259259</v>
      </c>
      <c r="S20" s="7">
        <f>LEAFDATA0102!S20+FLWRFRDATA0102!S20+TWIGDATA0102!S20</f>
        <v>0.027643076923076923</v>
      </c>
      <c r="T20" s="7">
        <f>LEAFDATA0102!T20+FLWRFRDATA0102!T20+TWIGDATA0102!T20</f>
        <v>0.02001873015873016</v>
      </c>
      <c r="U20" s="7">
        <f>LEAFDATA0102!U20+FLWRFRDATA0102!U20+TWIGDATA0102!U20</f>
        <v>0.04213085185185185</v>
      </c>
      <c r="V20" s="7">
        <f>LEAFDATA0102!V20+FLWRFRDATA0102!V20+TWIGDATA0102!V20</f>
        <v>0.015634871794871795</v>
      </c>
      <c r="W20" s="7">
        <f>LEAFDATA0102!W20+FLWRFRDATA0102!W20+TWIGDATA0102!W20</f>
        <v>0.025250793650793652</v>
      </c>
      <c r="X20" s="7">
        <f>LEAFDATA0102!X20+FLWRFRDATA0102!X20+TWIGDATA0102!X20</f>
        <v>0.014176507936507937</v>
      </c>
      <c r="Y20" s="7">
        <f>LEAFDATA0102!Y20+FLWRFRDATA0102!Y20+TWIGDATA0102!Y20</f>
        <v>0.017782814814814814</v>
      </c>
      <c r="Z20" s="7">
        <f>LEAFDATA0102!Z20+FLWRFRDATA0102!Z20+TWIGDATA0102!Z20</f>
        <v>0.010046031746031745</v>
      </c>
      <c r="AA20" s="7">
        <f>LEAFDATA0102!AA20+FLWRFRDATA0102!AA20+TWIGDATA0102!AA20</f>
        <v>0.013264296296296298</v>
      </c>
      <c r="AB20" s="7">
        <f>LEAFDATA0102!AB20+FLWRFRDATA0102!AB20+TWIGDATA0102!AB20</f>
        <v>0.020205555555555556</v>
      </c>
    </row>
    <row r="21" spans="2:28" ht="12">
      <c r="B21" s="5" t="s">
        <v>11</v>
      </c>
      <c r="C21" s="7">
        <f>LEAFDATA0102!C21+FLWRFRDATA0102!C21+TWIGDATA0102!C21</f>
        <v>0.03032857142857143</v>
      </c>
      <c r="D21" s="7">
        <f>LEAFDATA0102!D21+FLWRFRDATA0102!D21+TWIGDATA0102!D21</f>
        <v>0.04120253968253968</v>
      </c>
      <c r="E21" s="7">
        <f>LEAFDATA0102!E21+FLWRFRDATA0102!E21+TWIGDATA0102!E21</f>
        <v>0.042878095238095236</v>
      </c>
      <c r="F21" s="7">
        <f>LEAFDATA0102!F21+FLWRFRDATA0102!F21+TWIGDATA0102!F21</f>
        <v>0.05343822222222222</v>
      </c>
      <c r="G21" s="7">
        <f>LEAFDATA0102!G21+FLWRFRDATA0102!G21+TWIGDATA0102!G21</f>
        <v>0.03497094017094017</v>
      </c>
      <c r="H21" s="7">
        <f>LEAFDATA0102!H21+FLWRFRDATA0102!H21+TWIGDATA0102!H21</f>
        <v>0.029809722222222224</v>
      </c>
      <c r="I21" s="7">
        <f>LEAFDATA0102!I21+FLWRFRDATA0102!I21+TWIGDATA0102!I21</f>
        <v>0.018760683760683763</v>
      </c>
      <c r="J21" s="7">
        <f>LEAFDATA0102!J21+FLWRFRDATA0102!J21+TWIGDATA0102!J21</f>
        <v>0.02707145299145299</v>
      </c>
      <c r="K21" s="7">
        <f>LEAFDATA0102!K21+FLWRFRDATA0102!K21+TWIGDATA0102!K21</f>
        <v>0.037353333333333336</v>
      </c>
      <c r="L21" s="7">
        <f>LEAFDATA0102!L21+FLWRFRDATA0102!L21+TWIGDATA0102!L21</f>
        <v>0.04223174603174604</v>
      </c>
      <c r="M21" s="7">
        <f>LEAFDATA0102!M21+FLWRFRDATA0102!M21+TWIGDATA0102!M21</f>
        <v>0.044596444444444445</v>
      </c>
      <c r="N21" s="7">
        <f>LEAFDATA0102!N21+FLWRFRDATA0102!N21+TWIGDATA0102!N21</f>
        <v>0.03636622222222222</v>
      </c>
      <c r="O21" s="7">
        <f>LEAFDATA0102!O21+FLWRFRDATA0102!O21+TWIGDATA0102!O21</f>
        <v>0.025455726495726496</v>
      </c>
      <c r="P21" s="7">
        <f>LEAFDATA0102!P21+FLWRFRDATA0102!P21+TWIGDATA0102!P21</f>
        <v>0.02864376068376068</v>
      </c>
      <c r="Q21" s="7">
        <f>LEAFDATA0102!Q21+FLWRFRDATA0102!Q21+TWIGDATA0102!Q21</f>
        <v>0.04449746031746032</v>
      </c>
      <c r="R21" s="7">
        <f>LEAFDATA0102!R21+FLWRFRDATA0102!R21+TWIGDATA0102!R21</f>
        <v>0.04223396825396826</v>
      </c>
      <c r="S21" s="7">
        <f>LEAFDATA0102!S21+FLWRFRDATA0102!S21+TWIGDATA0102!S21</f>
        <v>0.05244666666666667</v>
      </c>
      <c r="T21" s="7">
        <f>LEAFDATA0102!T21+FLWRFRDATA0102!T21+TWIGDATA0102!T21</f>
        <v>0.030536190476190477</v>
      </c>
      <c r="U21" s="7">
        <f>LEAFDATA0102!U21+FLWRFRDATA0102!U21+TWIGDATA0102!U21</f>
        <v>0.038688296296296304</v>
      </c>
      <c r="V21" s="7">
        <f>LEAFDATA0102!V21+FLWRFRDATA0102!V21+TWIGDATA0102!V21</f>
        <v>0.03712410256410257</v>
      </c>
      <c r="W21" s="7">
        <f>LEAFDATA0102!W21+FLWRFRDATA0102!W21+TWIGDATA0102!W21</f>
        <v>0.040845079365079376</v>
      </c>
      <c r="X21" s="7">
        <f>LEAFDATA0102!X21+FLWRFRDATA0102!X21+TWIGDATA0102!X21</f>
        <v>0.02832666666666667</v>
      </c>
      <c r="Y21" s="7">
        <f>LEAFDATA0102!Y21+FLWRFRDATA0102!Y21+TWIGDATA0102!Y21</f>
        <v>0.03105925925925926</v>
      </c>
      <c r="Z21" s="7">
        <f>LEAFDATA0102!Z21+FLWRFRDATA0102!Z21+TWIGDATA0102!Z21</f>
        <v>0.028712698412698412</v>
      </c>
      <c r="AA21" s="7">
        <f>LEAFDATA0102!AA21+FLWRFRDATA0102!AA21+TWIGDATA0102!AA21</f>
        <v>0.01980651851851852</v>
      </c>
      <c r="AB21" s="7">
        <f>LEAFDATA0102!AB21+FLWRFRDATA0102!AB21+TWIGDATA0102!AB21</f>
        <v>0.04401592592592593</v>
      </c>
    </row>
    <row r="22" spans="2:28" ht="12">
      <c r="B22" s="5" t="s">
        <v>12</v>
      </c>
      <c r="C22" s="7">
        <f>LEAFDATA0102!C22+FLWRFRDATA0102!C22+TWIGDATA0102!C22</f>
        <v>0.0356984126984127</v>
      </c>
      <c r="D22" s="7">
        <f>LEAFDATA0102!D22+FLWRFRDATA0102!D22+TWIGDATA0102!D22</f>
        <v>0.032299682539682545</v>
      </c>
      <c r="E22" s="7">
        <f>LEAFDATA0102!E22+FLWRFRDATA0102!E22+TWIGDATA0102!E22</f>
        <v>0.03951047619047619</v>
      </c>
      <c r="F22" s="7">
        <f>LEAFDATA0102!F22+FLWRFRDATA0102!F22+TWIGDATA0102!F22</f>
        <v>0.025860000000000008</v>
      </c>
      <c r="G22" s="7">
        <f>LEAFDATA0102!G22+FLWRFRDATA0102!G22+TWIGDATA0102!G22</f>
        <v>0.02577936507936508</v>
      </c>
      <c r="H22" s="7">
        <f>LEAFDATA0102!H22+FLWRFRDATA0102!H22+TWIGDATA0102!H22</f>
        <v>0.01999333333333333</v>
      </c>
      <c r="I22" s="7">
        <f>LEAFDATA0102!I22+FLWRFRDATA0102!I22+TWIGDATA0102!I22</f>
        <v>0.021346111111111114</v>
      </c>
      <c r="J22" s="7">
        <f>LEAFDATA0102!J22+FLWRFRDATA0102!J22+TWIGDATA0102!J22</f>
        <v>0.01837074074074074</v>
      </c>
      <c r="K22" s="7">
        <f>LEAFDATA0102!K22+FLWRFRDATA0102!K22+TWIGDATA0102!K22</f>
        <v>0.036593968253968254</v>
      </c>
      <c r="L22" s="7">
        <f>LEAFDATA0102!L22+FLWRFRDATA0102!L22+TWIGDATA0102!L22</f>
        <v>0.029151428571428575</v>
      </c>
      <c r="M22" s="7">
        <f>LEAFDATA0102!M22+FLWRFRDATA0102!M22+TWIGDATA0102!M22</f>
        <v>0.03223170370370371</v>
      </c>
      <c r="N22" s="7">
        <f>LEAFDATA0102!N22+FLWRFRDATA0102!N22+TWIGDATA0102!N22</f>
        <v>0.02716444444444445</v>
      </c>
      <c r="O22" s="7">
        <f>LEAFDATA0102!O22+FLWRFRDATA0102!O22+TWIGDATA0102!O22</f>
        <v>0.020971481481481483</v>
      </c>
      <c r="P22" s="7">
        <f>LEAFDATA0102!P22+FLWRFRDATA0102!P22+TWIGDATA0102!P22</f>
        <v>0.015145641025641025</v>
      </c>
      <c r="Q22" s="7">
        <f>LEAFDATA0102!Q22+FLWRFRDATA0102!Q22+TWIGDATA0102!Q22</f>
        <v>0.02556031746031746</v>
      </c>
      <c r="R22" s="7">
        <f>LEAFDATA0102!R22+FLWRFRDATA0102!R22+TWIGDATA0102!R22</f>
        <v>0.035232063492063495</v>
      </c>
      <c r="S22" s="7">
        <f>LEAFDATA0102!S22+FLWRFRDATA0102!S22+TWIGDATA0102!S22</f>
        <v>0.02960285714285714</v>
      </c>
      <c r="T22" s="7">
        <f>LEAFDATA0102!T22+FLWRFRDATA0102!T22+TWIGDATA0102!T22</f>
        <v>0.013043492063492066</v>
      </c>
      <c r="U22" s="7">
        <f>LEAFDATA0102!U22+FLWRFRDATA0102!U22+TWIGDATA0102!U22</f>
        <v>0.015824</v>
      </c>
      <c r="V22" s="7">
        <f>LEAFDATA0102!V22+FLWRFRDATA0102!V22+TWIGDATA0102!V22</f>
        <v>0.02771863247863248</v>
      </c>
      <c r="W22" s="7">
        <f>LEAFDATA0102!W22+FLWRFRDATA0102!W22+TWIGDATA0102!W22</f>
        <v>0.023180634920634925</v>
      </c>
      <c r="X22" s="7">
        <f>LEAFDATA0102!X22+FLWRFRDATA0102!X22+TWIGDATA0102!X22</f>
        <v>0.013380634920634923</v>
      </c>
      <c r="Y22" s="7">
        <f>LEAFDATA0102!Y22+FLWRFRDATA0102!Y22+TWIGDATA0102!Y22</f>
        <v>0.018693333333333333</v>
      </c>
      <c r="Z22" s="7">
        <f>LEAFDATA0102!Z22+FLWRFRDATA0102!Z22+TWIGDATA0102!Z22</f>
        <v>0.018043492063492064</v>
      </c>
      <c r="AA22" s="7">
        <f>LEAFDATA0102!AA22+FLWRFRDATA0102!AA22+TWIGDATA0102!AA22</f>
        <v>0.01391851851851852</v>
      </c>
      <c r="AB22" s="7">
        <f>LEAFDATA0102!AB22+FLWRFRDATA0102!AB22+TWIGDATA0102!AB22</f>
        <v>0.03758529914529914</v>
      </c>
    </row>
    <row r="23" spans="2:28" ht="12">
      <c r="B23" s="5" t="s">
        <v>13</v>
      </c>
      <c r="C23" s="7">
        <f>LEAFDATA0102!C23+FLWRFRDATA0102!C23+TWIGDATA0102!C23</f>
        <v>0.020570793650793652</v>
      </c>
      <c r="D23" s="7">
        <f>LEAFDATA0102!D23+FLWRFRDATA0102!D23+TWIGDATA0102!D23</f>
        <v>0.023746746031746032</v>
      </c>
      <c r="E23" s="7">
        <f>LEAFDATA0102!E23+FLWRFRDATA0102!E23+TWIGDATA0102!E23</f>
        <v>0.021554603174603174</v>
      </c>
      <c r="F23" s="7">
        <f>LEAFDATA0102!F23+FLWRFRDATA0102!F23+TWIGDATA0102!F23</f>
        <v>0.01824285714285714</v>
      </c>
      <c r="G23" s="7">
        <f>LEAFDATA0102!G23+FLWRFRDATA0102!G23+TWIGDATA0102!G23</f>
        <v>0.028261904761904762</v>
      </c>
      <c r="H23" s="7">
        <f>LEAFDATA0102!H23+FLWRFRDATA0102!H23+TWIGDATA0102!H23</f>
        <v>0.024474285714285712</v>
      </c>
      <c r="I23" s="7">
        <f>LEAFDATA0102!I23+FLWRFRDATA0102!I23+TWIGDATA0102!I23</f>
        <v>0.012044166666666667</v>
      </c>
      <c r="J23" s="7">
        <f>LEAFDATA0102!J23+FLWRFRDATA0102!J23+TWIGDATA0102!J23</f>
        <v>0.015954074074074075</v>
      </c>
      <c r="K23" s="7">
        <f>LEAFDATA0102!K23+FLWRFRDATA0102!K23+TWIGDATA0102!K23</f>
        <v>0.026438095238095236</v>
      </c>
      <c r="L23" s="7">
        <f>LEAFDATA0102!L23+FLWRFRDATA0102!L23+TWIGDATA0102!L23</f>
        <v>0.03330920634920635</v>
      </c>
      <c r="M23" s="7">
        <f>LEAFDATA0102!M23+FLWRFRDATA0102!M23+TWIGDATA0102!M23</f>
        <v>0.030985185185185185</v>
      </c>
      <c r="N23" s="7">
        <f>LEAFDATA0102!N23+FLWRFRDATA0102!N23+TWIGDATA0102!N23</f>
        <v>0.030518055555555552</v>
      </c>
      <c r="O23" s="7">
        <f>LEAFDATA0102!O23+FLWRFRDATA0102!O23+TWIGDATA0102!O23</f>
        <v>0.020047777777777775</v>
      </c>
      <c r="P23" s="7">
        <f>LEAFDATA0102!P23+FLWRFRDATA0102!P23+TWIGDATA0102!P23</f>
        <v>0.013275555555555554</v>
      </c>
      <c r="Q23" s="7">
        <f>LEAFDATA0102!Q23+FLWRFRDATA0102!Q23+TWIGDATA0102!Q23</f>
        <v>0.017980317460317457</v>
      </c>
      <c r="R23" s="7">
        <f>LEAFDATA0102!R23+FLWRFRDATA0102!R23+TWIGDATA0102!R23</f>
        <v>0.018024126984126986</v>
      </c>
      <c r="S23" s="7">
        <f>LEAFDATA0102!S23+FLWRFRDATA0102!S23+TWIGDATA0102!S23</f>
        <v>0.028856825396825398</v>
      </c>
      <c r="T23" s="7">
        <f>LEAFDATA0102!T23+FLWRFRDATA0102!T23+TWIGDATA0102!T23</f>
        <v>0.013068571428571428</v>
      </c>
      <c r="U23" s="7">
        <f>LEAFDATA0102!U23+FLWRFRDATA0102!U23+TWIGDATA0102!U23</f>
        <v>0.015679703703703703</v>
      </c>
      <c r="V23" s="7">
        <f>LEAFDATA0102!V23+FLWRFRDATA0102!V23+TWIGDATA0102!V23</f>
        <v>0.0202174358974359</v>
      </c>
      <c r="W23" s="7">
        <f>LEAFDATA0102!W23+FLWRFRDATA0102!W23+TWIGDATA0102!W23</f>
        <v>0.015948571428571427</v>
      </c>
      <c r="X23" s="7">
        <f>LEAFDATA0102!X23+FLWRFRDATA0102!X23+TWIGDATA0102!X23</f>
        <v>0.01883238095238095</v>
      </c>
      <c r="Y23" s="7">
        <f>LEAFDATA0102!Y23+FLWRFRDATA0102!Y23+TWIGDATA0102!Y23</f>
        <v>0.01619333333333333</v>
      </c>
      <c r="Z23" s="7">
        <f>LEAFDATA0102!Z23+FLWRFRDATA0102!Z23+TWIGDATA0102!Z23</f>
        <v>0.014902857142857143</v>
      </c>
      <c r="AA23" s="7">
        <f>LEAFDATA0102!AA23+FLWRFRDATA0102!AA23+TWIGDATA0102!AA23</f>
        <v>0.009886518518518518</v>
      </c>
      <c r="AB23" s="7">
        <f>LEAFDATA0102!AB23+FLWRFRDATA0102!AB23+TWIGDATA0102!AB23</f>
        <v>0.016411623931623934</v>
      </c>
    </row>
    <row r="24" spans="2:28" ht="12">
      <c r="B24" s="5" t="s">
        <v>14</v>
      </c>
      <c r="C24" s="7">
        <f>LEAFDATA0102!C24+FLWRFRDATA0102!C24+TWIGDATA0102!C24</f>
        <v>0.028718290598290595</v>
      </c>
      <c r="D24" s="7">
        <f>LEAFDATA0102!D24+FLWRFRDATA0102!D24+TWIGDATA0102!D24</f>
        <v>0.02405174603174603</v>
      </c>
      <c r="E24" s="7">
        <f>LEAFDATA0102!E24+FLWRFRDATA0102!E24+TWIGDATA0102!E24</f>
        <v>0.03235396825396825</v>
      </c>
      <c r="F24" s="7">
        <f>LEAFDATA0102!F24+FLWRFRDATA0102!F24+TWIGDATA0102!F24</f>
        <v>0.02177422222222222</v>
      </c>
      <c r="G24" s="7">
        <f>LEAFDATA0102!G24+FLWRFRDATA0102!G24+TWIGDATA0102!G24</f>
        <v>0.0225182905982906</v>
      </c>
      <c r="H24" s="7">
        <f>LEAFDATA0102!H24+FLWRFRDATA0102!H24+TWIGDATA0102!H24</f>
        <v>0.018764444444444445</v>
      </c>
      <c r="I24" s="7">
        <f>LEAFDATA0102!I24+FLWRFRDATA0102!I24+TWIGDATA0102!I24</f>
        <v>0.022842370370370374</v>
      </c>
      <c r="J24" s="7">
        <f>LEAFDATA0102!J24+FLWRFRDATA0102!J24+TWIGDATA0102!J24</f>
        <v>0.016303434343434346</v>
      </c>
      <c r="K24" s="7">
        <f>LEAFDATA0102!K24+FLWRFRDATA0102!K24+TWIGDATA0102!K24</f>
        <v>0.029513481481481477</v>
      </c>
      <c r="L24" s="7">
        <f>LEAFDATA0102!L24+FLWRFRDATA0102!L24+TWIGDATA0102!L24</f>
        <v>0.03292222222222222</v>
      </c>
      <c r="M24" s="7">
        <f>LEAFDATA0102!M24+FLWRFRDATA0102!M24+TWIGDATA0102!M24</f>
        <v>0.03923851851851852</v>
      </c>
      <c r="N24" s="7">
        <f>LEAFDATA0102!N24+FLWRFRDATA0102!N24+TWIGDATA0102!N24</f>
        <v>0.030921944444444446</v>
      </c>
      <c r="O24" s="7">
        <f>LEAFDATA0102!O24+FLWRFRDATA0102!O24+TWIGDATA0102!O24</f>
        <v>0.03509523809523809</v>
      </c>
      <c r="P24" s="7">
        <f>LEAFDATA0102!P24+FLWRFRDATA0102!P24+TWIGDATA0102!P24</f>
        <v>0.02816187134502924</v>
      </c>
      <c r="Q24" s="7">
        <f>LEAFDATA0102!Q24+FLWRFRDATA0102!Q24+TWIGDATA0102!Q24</f>
        <v>0.03053166666666666</v>
      </c>
      <c r="R24" s="7">
        <f>LEAFDATA0102!R24+FLWRFRDATA0102!R24+TWIGDATA0102!R24</f>
        <v>0.03988805555555556</v>
      </c>
      <c r="S24" s="7">
        <f>LEAFDATA0102!S24+FLWRFRDATA0102!S24+TWIGDATA0102!S24</f>
        <v>0.04625962962962963</v>
      </c>
      <c r="T24" s="7">
        <f>LEAFDATA0102!T24+FLWRFRDATA0102!T24+TWIGDATA0102!T24</f>
        <v>0.027061037037037036</v>
      </c>
      <c r="U24" s="7">
        <f>LEAFDATA0102!U24+FLWRFRDATA0102!U24+TWIGDATA0102!U24</f>
        <v>0.023387777777777778</v>
      </c>
      <c r="V24" s="7">
        <f>LEAFDATA0102!V24+FLWRFRDATA0102!V24+TWIGDATA0102!V24</f>
        <v>0.023993888888888888</v>
      </c>
      <c r="W24" s="7">
        <f>LEAFDATA0102!W24+FLWRFRDATA0102!W24+TWIGDATA0102!W24</f>
        <v>0.02818974358974359</v>
      </c>
      <c r="X24" s="7">
        <f>LEAFDATA0102!X24+FLWRFRDATA0102!X24+TWIGDATA0102!X24</f>
        <v>0.020271746031746033</v>
      </c>
      <c r="Y24" s="7">
        <f>LEAFDATA0102!Y24+FLWRFRDATA0102!Y24+TWIGDATA0102!Y24</f>
        <v>0.01872711111111111</v>
      </c>
      <c r="Z24" s="7">
        <f>LEAFDATA0102!Z24+FLWRFRDATA0102!Z24+TWIGDATA0102!Z24</f>
        <v>0.03316031746031746</v>
      </c>
      <c r="AA24" s="7">
        <f>LEAFDATA0102!AA24+FLWRFRDATA0102!AA24+TWIGDATA0102!AA24</f>
        <v>0.03176029629629629</v>
      </c>
      <c r="AB24" s="7">
        <f>LEAFDATA0102!AB24+FLWRFRDATA0102!AB24+TWIGDATA0102!AB24</f>
        <v>0.039348686868686866</v>
      </c>
    </row>
    <row r="25" spans="2:28" ht="12">
      <c r="B25" s="5" t="s">
        <v>15</v>
      </c>
      <c r="C25" s="7">
        <f>LEAFDATA0102!C25+FLWRFRDATA0102!C25+TWIGDATA0102!C25</f>
        <v>0.025304957264957264</v>
      </c>
      <c r="D25" s="7">
        <f>LEAFDATA0102!D25+FLWRFRDATA0102!D25+TWIGDATA0102!D25</f>
        <v>0.021745777777777777</v>
      </c>
      <c r="E25" s="7">
        <f>LEAFDATA0102!E25+FLWRFRDATA0102!E25+TWIGDATA0102!E25</f>
        <v>0.01244136752136752</v>
      </c>
      <c r="F25" s="7">
        <f>LEAFDATA0102!F25+FLWRFRDATA0102!F25+TWIGDATA0102!F25</f>
        <v>0.04084977777777778</v>
      </c>
      <c r="G25" s="7">
        <f>LEAFDATA0102!G25+FLWRFRDATA0102!G25+TWIGDATA0102!G25</f>
        <v>0.03533948717948718</v>
      </c>
      <c r="H25" s="7">
        <f>LEAFDATA0102!H25+FLWRFRDATA0102!H25+TWIGDATA0102!H25</f>
        <v>0.015084722222222222</v>
      </c>
      <c r="I25" s="7">
        <f>LEAFDATA0102!I25+FLWRFRDATA0102!I25+TWIGDATA0102!I25</f>
        <v>0.013053037037037037</v>
      </c>
      <c r="J25" s="7">
        <f>LEAFDATA0102!J25+FLWRFRDATA0102!J25+TWIGDATA0102!J25</f>
        <v>0.016313535353535354</v>
      </c>
      <c r="K25" s="7">
        <f>LEAFDATA0102!K25+FLWRFRDATA0102!K25+TWIGDATA0102!K25</f>
        <v>0.01837</v>
      </c>
      <c r="L25" s="7">
        <f>LEAFDATA0102!L25+FLWRFRDATA0102!L25+TWIGDATA0102!L25</f>
        <v>0.022504126984126984</v>
      </c>
      <c r="M25" s="7">
        <f>LEAFDATA0102!M25+FLWRFRDATA0102!M25+TWIGDATA0102!M25</f>
        <v>0.027126349206349206</v>
      </c>
      <c r="N25" s="7">
        <f>LEAFDATA0102!N25+FLWRFRDATA0102!N25+TWIGDATA0102!N25</f>
        <v>0.016691313131313133</v>
      </c>
      <c r="O25" s="7">
        <f>LEAFDATA0102!O25+FLWRFRDATA0102!O25+TWIGDATA0102!O25</f>
        <v>0.018773333333333336</v>
      </c>
      <c r="P25" s="7">
        <f>LEAFDATA0102!P25+FLWRFRDATA0102!P25+TWIGDATA0102!P25</f>
        <v>0.007653968253968254</v>
      </c>
      <c r="Q25" s="7">
        <f>LEAFDATA0102!Q25+FLWRFRDATA0102!Q25+TWIGDATA0102!Q25</f>
        <v>0.04872730158730159</v>
      </c>
      <c r="R25" s="7">
        <f>LEAFDATA0102!R25+FLWRFRDATA0102!R25+TWIGDATA0102!R25</f>
        <v>0.02651822222222222</v>
      </c>
      <c r="S25" s="7">
        <f>LEAFDATA0102!S25+FLWRFRDATA0102!S25+TWIGDATA0102!S25</f>
        <v>0.01589962962962963</v>
      </c>
      <c r="T25" s="7">
        <f>LEAFDATA0102!T25+FLWRFRDATA0102!T25+TWIGDATA0102!T25</f>
        <v>0.025896752136752136</v>
      </c>
      <c r="U25" s="7">
        <f>LEAFDATA0102!U25+FLWRFRDATA0102!U25+TWIGDATA0102!U25</f>
        <v>0.016505777777777775</v>
      </c>
      <c r="V25" s="7">
        <f>LEAFDATA0102!V25+FLWRFRDATA0102!V25+TWIGDATA0102!V25</f>
        <v>0.019170158730158728</v>
      </c>
      <c r="W25" s="7">
        <f>LEAFDATA0102!W25+FLWRFRDATA0102!W25+TWIGDATA0102!W25</f>
        <v>0.02231873015873016</v>
      </c>
      <c r="X25" s="7">
        <f>LEAFDATA0102!X25+FLWRFRDATA0102!X25+TWIGDATA0102!X25</f>
        <v>0.017564444444444445</v>
      </c>
      <c r="Y25" s="7">
        <f>LEAFDATA0102!Y25+FLWRFRDATA0102!Y25+TWIGDATA0102!Y25</f>
        <v>0.014362091503267976</v>
      </c>
      <c r="Z25" s="7">
        <f>LEAFDATA0102!Z25+FLWRFRDATA0102!Z25+TWIGDATA0102!Z25</f>
        <v>0.012407521367521369</v>
      </c>
      <c r="AA25" s="7">
        <f>LEAFDATA0102!AA25+FLWRFRDATA0102!AA25+TWIGDATA0102!AA25</f>
        <v>0.012645470085470087</v>
      </c>
      <c r="AB25" s="7">
        <f>LEAFDATA0102!AB25+FLWRFRDATA0102!AB25+TWIGDATA0102!AB25</f>
        <v>0.02084984126984127</v>
      </c>
    </row>
    <row r="26" spans="2:28" ht="12">
      <c r="B26" s="5" t="s">
        <v>16</v>
      </c>
      <c r="C26" s="7">
        <f>LEAFDATA0102!C26+FLWRFRDATA0102!C26+TWIGDATA0102!C26</f>
        <v>0.025909841269841274</v>
      </c>
      <c r="D26" s="7">
        <f>LEAFDATA0102!D26+FLWRFRDATA0102!D26+TWIGDATA0102!D26</f>
        <v>0.033190793650793644</v>
      </c>
      <c r="E26" s="7">
        <f>LEAFDATA0102!E26+FLWRFRDATA0102!E26+TWIGDATA0102!E26</f>
        <v>0.01991968253968254</v>
      </c>
      <c r="F26" s="7">
        <f>LEAFDATA0102!F26+FLWRFRDATA0102!F26+TWIGDATA0102!F26</f>
        <v>0.03328533333333334</v>
      </c>
      <c r="G26" s="7">
        <f>LEAFDATA0102!G26+FLWRFRDATA0102!G26+TWIGDATA0102!G26</f>
        <v>0.037568547008547004</v>
      </c>
      <c r="H26" s="7">
        <f>LEAFDATA0102!H26+FLWRFRDATA0102!H26+TWIGDATA0102!H26</f>
        <v>0.02358722222222222</v>
      </c>
      <c r="I26" s="7">
        <f>LEAFDATA0102!I26+FLWRFRDATA0102!I26+TWIGDATA0102!I26</f>
        <v>0.01937777777777778</v>
      </c>
      <c r="J26" s="7">
        <f>LEAFDATA0102!J26+FLWRFRDATA0102!J26+TWIGDATA0102!J26</f>
        <v>0.02089814814814815</v>
      </c>
      <c r="K26" s="7">
        <f>LEAFDATA0102!K26+FLWRFRDATA0102!K26+TWIGDATA0102!K26</f>
        <v>0.03699259259259259</v>
      </c>
      <c r="L26" s="7">
        <f>LEAFDATA0102!L26+FLWRFRDATA0102!L26+TWIGDATA0102!L26</f>
        <v>0.036469523809523806</v>
      </c>
      <c r="M26" s="7">
        <f>LEAFDATA0102!M26+FLWRFRDATA0102!M26+TWIGDATA0102!M26</f>
        <v>0.039534518518518524</v>
      </c>
      <c r="N26" s="7">
        <f>LEAFDATA0102!N26+FLWRFRDATA0102!N26+TWIGDATA0102!N26</f>
        <v>0.029761777777777776</v>
      </c>
      <c r="O26" s="7">
        <f>LEAFDATA0102!O26+FLWRFRDATA0102!O26+TWIGDATA0102!O26</f>
        <v>0.02945982905982906</v>
      </c>
      <c r="P26" s="7">
        <f>LEAFDATA0102!P26+FLWRFRDATA0102!P26+TWIGDATA0102!P26</f>
        <v>0.011674529914529915</v>
      </c>
      <c r="Q26" s="7">
        <f>LEAFDATA0102!Q26+FLWRFRDATA0102!Q26+TWIGDATA0102!Q26</f>
        <v>0.03360376068376068</v>
      </c>
      <c r="R26" s="7">
        <f>LEAFDATA0102!R26+FLWRFRDATA0102!R26+TWIGDATA0102!R26</f>
        <v>0.026540148148148146</v>
      </c>
      <c r="S26" s="7">
        <f>LEAFDATA0102!S26+FLWRFRDATA0102!S26+TWIGDATA0102!S26</f>
        <v>0.034868717948717945</v>
      </c>
      <c r="T26" s="7">
        <f>LEAFDATA0102!T26+FLWRFRDATA0102!T26+TWIGDATA0102!T26</f>
        <v>0.013864761904761904</v>
      </c>
      <c r="U26" s="7">
        <f>LEAFDATA0102!U26+FLWRFRDATA0102!U26+TWIGDATA0102!U26</f>
        <v>0.023878222222222224</v>
      </c>
      <c r="V26" s="7">
        <f>LEAFDATA0102!V26+FLWRFRDATA0102!V26+TWIGDATA0102!V26</f>
        <v>0.03154974358974359</v>
      </c>
      <c r="W26" s="7">
        <f>LEAFDATA0102!W26+FLWRFRDATA0102!W26+TWIGDATA0102!W26</f>
        <v>0.03227904761904762</v>
      </c>
      <c r="X26" s="7">
        <f>LEAFDATA0102!X26+FLWRFRDATA0102!X26+TWIGDATA0102!X26</f>
        <v>0.029745396825396828</v>
      </c>
      <c r="Y26" s="7">
        <f>LEAFDATA0102!Y26+FLWRFRDATA0102!Y26+TWIGDATA0102!Y26</f>
        <v>0.019330074074074076</v>
      </c>
      <c r="Z26" s="7">
        <f>LEAFDATA0102!Z26+FLWRFRDATA0102!Z26+TWIGDATA0102!Z26</f>
        <v>0.021761587301587303</v>
      </c>
      <c r="AA26" s="7">
        <f>LEAFDATA0102!AA26+FLWRFRDATA0102!AA26+TWIGDATA0102!AA26</f>
        <v>0.01628237037037037</v>
      </c>
      <c r="AB26" s="7">
        <f>LEAFDATA0102!AB26+FLWRFRDATA0102!AB26+TWIGDATA0102!AB26</f>
        <v>0.02128888888888889</v>
      </c>
    </row>
    <row r="27" spans="2:28" ht="12">
      <c r="B27" s="5" t="s">
        <v>17</v>
      </c>
      <c r="C27" s="7">
        <f>LEAFDATA0102!C27+FLWRFRDATA0102!C27+TWIGDATA0102!C27</f>
        <v>0.023721587301587303</v>
      </c>
      <c r="D27" s="7">
        <f>LEAFDATA0102!D27+FLWRFRDATA0102!D27+TWIGDATA0102!D27</f>
        <v>0.021926984126984128</v>
      </c>
      <c r="E27" s="7">
        <f>LEAFDATA0102!E27+FLWRFRDATA0102!E27+TWIGDATA0102!E27</f>
        <v>0.023089523809523813</v>
      </c>
      <c r="F27" s="7">
        <f>LEAFDATA0102!F27+FLWRFRDATA0102!F27+TWIGDATA0102!F27</f>
        <v>0.035816</v>
      </c>
      <c r="G27" s="7">
        <f>LEAFDATA0102!G27+FLWRFRDATA0102!G27+TWIGDATA0102!G27</f>
        <v>0.030341880341880345</v>
      </c>
      <c r="H27" s="7">
        <f>LEAFDATA0102!H27+FLWRFRDATA0102!H27+TWIGDATA0102!H27</f>
        <v>0.018935555555555556</v>
      </c>
      <c r="I27" s="7">
        <f>LEAFDATA0102!I27+FLWRFRDATA0102!I27+TWIGDATA0102!I27</f>
        <v>0.017944444444444443</v>
      </c>
      <c r="J27" s="7">
        <f>LEAFDATA0102!J27+FLWRFRDATA0102!J27+TWIGDATA0102!J27</f>
        <v>0.016452592592592595</v>
      </c>
      <c r="K27" s="7">
        <f>LEAFDATA0102!K27+FLWRFRDATA0102!K27+TWIGDATA0102!K27</f>
        <v>0.021438518518518516</v>
      </c>
      <c r="L27" s="7">
        <f>LEAFDATA0102!L27+FLWRFRDATA0102!L27+TWIGDATA0102!L27</f>
        <v>0.027204444444444444</v>
      </c>
      <c r="M27" s="7">
        <f>LEAFDATA0102!M27+FLWRFRDATA0102!M27+TWIGDATA0102!M27</f>
        <v>0.02800859259259259</v>
      </c>
      <c r="N27" s="7">
        <f>LEAFDATA0102!N27+FLWRFRDATA0102!N27+TWIGDATA0102!N27</f>
        <v>0.018986074074074072</v>
      </c>
      <c r="O27" s="7">
        <f>LEAFDATA0102!O27+FLWRFRDATA0102!O27+TWIGDATA0102!O27</f>
        <v>0.017805128205128203</v>
      </c>
      <c r="P27" s="7">
        <f>LEAFDATA0102!P27+FLWRFRDATA0102!P27+TWIGDATA0102!P27</f>
        <v>0.015796239316239316</v>
      </c>
      <c r="Q27" s="7">
        <f>LEAFDATA0102!Q27+FLWRFRDATA0102!Q27+TWIGDATA0102!Q27</f>
        <v>0.018193846153846154</v>
      </c>
      <c r="R27" s="7">
        <f>LEAFDATA0102!R27+FLWRFRDATA0102!R27+TWIGDATA0102!R27</f>
        <v>0.013576592592592591</v>
      </c>
      <c r="S27" s="7">
        <f>LEAFDATA0102!S27+FLWRFRDATA0102!S27+TWIGDATA0102!S27</f>
        <v>0.018749059829059833</v>
      </c>
      <c r="T27" s="7">
        <f>LEAFDATA0102!T27+FLWRFRDATA0102!T27+TWIGDATA0102!T27</f>
        <v>0.009986031746031746</v>
      </c>
      <c r="U27" s="7">
        <f>LEAFDATA0102!U27+FLWRFRDATA0102!U27+TWIGDATA0102!U27</f>
        <v>0.026403000000000003</v>
      </c>
      <c r="V27" s="7">
        <f>LEAFDATA0102!V27+FLWRFRDATA0102!V27+TWIGDATA0102!V27</f>
        <v>0.02327965811965812</v>
      </c>
      <c r="W27" s="7">
        <f>LEAFDATA0102!W27+FLWRFRDATA0102!W27+TWIGDATA0102!W27</f>
        <v>0.021275873015873015</v>
      </c>
      <c r="X27" s="7">
        <f>LEAFDATA0102!X27+FLWRFRDATA0102!X27+TWIGDATA0102!X27</f>
        <v>0.02209746031746032</v>
      </c>
      <c r="Y27" s="7">
        <f>LEAFDATA0102!Y27+FLWRFRDATA0102!Y27+TWIGDATA0102!Y27</f>
        <v>0.016370666666666665</v>
      </c>
      <c r="Z27" s="7">
        <f>LEAFDATA0102!Z27+FLWRFRDATA0102!Z27+TWIGDATA0102!Z27</f>
        <v>0.012972698412698413</v>
      </c>
      <c r="AA27" s="7">
        <f>LEAFDATA0102!AA27+FLWRFRDATA0102!AA27+TWIGDATA0102!AA27</f>
        <v>0.012218962962962964</v>
      </c>
      <c r="AB27" s="7">
        <f>LEAFDATA0102!AB27+FLWRFRDATA0102!AB27+TWIGDATA0102!AB27</f>
        <v>0.02355074074074074</v>
      </c>
    </row>
    <row r="28" spans="2:28" ht="12">
      <c r="B28" s="5" t="s">
        <v>18</v>
      </c>
      <c r="C28" s="7">
        <f>LEAFDATA0102!C28+FLWRFRDATA0102!C28+TWIGDATA0102!C28</f>
        <v>0.02090761904761905</v>
      </c>
      <c r="D28" s="7">
        <f>LEAFDATA0102!D28+FLWRFRDATA0102!D28+TWIGDATA0102!D28</f>
        <v>0.016375238095238095</v>
      </c>
      <c r="E28" s="7">
        <f>LEAFDATA0102!E28+FLWRFRDATA0102!E28+TWIGDATA0102!E28</f>
        <v>0.014097777777777779</v>
      </c>
      <c r="F28" s="7">
        <f>LEAFDATA0102!F28+FLWRFRDATA0102!F28+TWIGDATA0102!F28</f>
        <v>0.023726666666666663</v>
      </c>
      <c r="G28" s="7">
        <f>LEAFDATA0102!G28+FLWRFRDATA0102!G28+TWIGDATA0102!G28</f>
        <v>0.037178095238095246</v>
      </c>
      <c r="H28" s="7">
        <f>LEAFDATA0102!H28+FLWRFRDATA0102!H28+TWIGDATA0102!H28</f>
        <v>0.018576507936507936</v>
      </c>
      <c r="I28" s="7">
        <f>LEAFDATA0102!I28+FLWRFRDATA0102!I28+TWIGDATA0102!I28</f>
        <v>0.010310833333333333</v>
      </c>
      <c r="J28" s="7">
        <f>LEAFDATA0102!J28+FLWRFRDATA0102!J28+TWIGDATA0102!J28</f>
        <v>0.016584074074074074</v>
      </c>
      <c r="K28" s="7">
        <f>LEAFDATA0102!K28+FLWRFRDATA0102!K28+TWIGDATA0102!K28</f>
        <v>0.022971746031746034</v>
      </c>
      <c r="L28" s="7">
        <f>LEAFDATA0102!L28+FLWRFRDATA0102!L28+TWIGDATA0102!L28</f>
        <v>0.04221015873015873</v>
      </c>
      <c r="M28" s="7">
        <f>LEAFDATA0102!M28+FLWRFRDATA0102!M28+TWIGDATA0102!M28</f>
        <v>0.024376</v>
      </c>
      <c r="N28" s="7">
        <f>LEAFDATA0102!N28+FLWRFRDATA0102!N28+TWIGDATA0102!N28</f>
        <v>0.02124833333333333</v>
      </c>
      <c r="O28" s="7">
        <f>LEAFDATA0102!O28+FLWRFRDATA0102!O28+TWIGDATA0102!O28</f>
        <v>0.029673703703703702</v>
      </c>
      <c r="P28" s="7">
        <f>LEAFDATA0102!P28+FLWRFRDATA0102!P28+TWIGDATA0102!P28</f>
        <v>0.03046017094017094</v>
      </c>
      <c r="Q28" s="7">
        <f>LEAFDATA0102!Q28+FLWRFRDATA0102!Q28+TWIGDATA0102!Q28</f>
        <v>0.027602539682539683</v>
      </c>
      <c r="R28" s="7">
        <f>LEAFDATA0102!R28+FLWRFRDATA0102!R28+TWIGDATA0102!R28</f>
        <v>0.017107619047619045</v>
      </c>
      <c r="S28" s="7">
        <f>LEAFDATA0102!S28+FLWRFRDATA0102!S28+TWIGDATA0102!S28</f>
        <v>0.031895238095238095</v>
      </c>
      <c r="T28" s="7">
        <f>LEAFDATA0102!T28+FLWRFRDATA0102!T28+TWIGDATA0102!T28</f>
        <v>0.02270357142857143</v>
      </c>
      <c r="U28" s="7">
        <f>LEAFDATA0102!U28+FLWRFRDATA0102!U28+TWIGDATA0102!U28</f>
        <v>0.02188474074074074</v>
      </c>
      <c r="V28" s="7">
        <f>LEAFDATA0102!V28+FLWRFRDATA0102!V28+TWIGDATA0102!V28</f>
        <v>0.030860854700854704</v>
      </c>
      <c r="W28" s="7">
        <f>LEAFDATA0102!W28+FLWRFRDATA0102!W28+TWIGDATA0102!W28</f>
        <v>0.028109841269841267</v>
      </c>
      <c r="X28" s="7">
        <f>LEAFDATA0102!X28+FLWRFRDATA0102!X28+TWIGDATA0102!X28</f>
        <v>0.015828571428571428</v>
      </c>
      <c r="Y28" s="7">
        <f>LEAFDATA0102!Y28+FLWRFRDATA0102!Y28+TWIGDATA0102!Y28</f>
        <v>0.012955238095238098</v>
      </c>
      <c r="Z28" s="7">
        <f>LEAFDATA0102!Z28+FLWRFRDATA0102!Z28+TWIGDATA0102!Z28</f>
        <v>0.013479365079365079</v>
      </c>
      <c r="AA28" s="7">
        <f>LEAFDATA0102!AA28+FLWRFRDATA0102!AA28+TWIGDATA0102!AA28</f>
        <v>0.013388444444444444</v>
      </c>
      <c r="AB28" s="7">
        <f>LEAFDATA0102!AB28+FLWRFRDATA0102!AB28+TWIGDATA0102!AB28</f>
        <v>0.016991794871794873</v>
      </c>
    </row>
    <row r="29" spans="2:28" ht="12">
      <c r="B29" s="5" t="s">
        <v>19</v>
      </c>
      <c r="C29" s="7">
        <f>LEAFDATA0102!C29+FLWRFRDATA0102!C29+TWIGDATA0102!C29</f>
        <v>0.14323873015873018</v>
      </c>
      <c r="D29" s="7">
        <f>LEAFDATA0102!D29+FLWRFRDATA0102!D29+TWIGDATA0102!D29</f>
        <v>0.028535555555555554</v>
      </c>
      <c r="E29" s="7">
        <f>LEAFDATA0102!E29+FLWRFRDATA0102!E29+TWIGDATA0102!E29</f>
        <v>0.02018920634920635</v>
      </c>
      <c r="F29" s="7">
        <f>LEAFDATA0102!F29+FLWRFRDATA0102!F29+TWIGDATA0102!F29</f>
        <v>0.016256507936507937</v>
      </c>
      <c r="G29" s="7">
        <f>LEAFDATA0102!G29+FLWRFRDATA0102!G29+TWIGDATA0102!G29</f>
        <v>0.01976920634920635</v>
      </c>
      <c r="H29" s="7">
        <f>LEAFDATA0102!H29+FLWRFRDATA0102!H29+TWIGDATA0102!H29</f>
        <v>0.020327301587301592</v>
      </c>
      <c r="I29" s="7">
        <f>LEAFDATA0102!I29+FLWRFRDATA0102!I29+TWIGDATA0102!I29</f>
        <v>0.009140833333333334</v>
      </c>
      <c r="J29" s="7">
        <f>LEAFDATA0102!J29+FLWRFRDATA0102!J29+TWIGDATA0102!J29</f>
        <v>0.013743333333333335</v>
      </c>
      <c r="K29" s="7">
        <f>LEAFDATA0102!K29+FLWRFRDATA0102!K29+TWIGDATA0102!K29</f>
        <v>0.018561269841269837</v>
      </c>
      <c r="L29" s="7">
        <f>LEAFDATA0102!L29+FLWRFRDATA0102!L29+TWIGDATA0102!L29</f>
        <v>0.03154222222222222</v>
      </c>
      <c r="M29" s="7">
        <f>LEAFDATA0102!M29+FLWRFRDATA0102!M29+TWIGDATA0102!M29</f>
        <v>0.022742222222222223</v>
      </c>
      <c r="N29" s="7">
        <f>LEAFDATA0102!N29+FLWRFRDATA0102!N29+TWIGDATA0102!N29</f>
        <v>0.034540833333333326</v>
      </c>
      <c r="O29" s="7">
        <f>LEAFDATA0102!O29+FLWRFRDATA0102!O29+TWIGDATA0102!O29</f>
        <v>0.02716259259259259</v>
      </c>
      <c r="P29" s="7">
        <f>LEAFDATA0102!P29+FLWRFRDATA0102!P29+TWIGDATA0102!P29</f>
        <v>0.019415042735042735</v>
      </c>
      <c r="Q29" s="7">
        <f>LEAFDATA0102!Q29+FLWRFRDATA0102!Q29+TWIGDATA0102!Q29</f>
        <v>0.027433968253968256</v>
      </c>
      <c r="R29" s="7">
        <f>LEAFDATA0102!R29+FLWRFRDATA0102!R29+TWIGDATA0102!R29</f>
        <v>0.03608698412698413</v>
      </c>
      <c r="S29" s="7">
        <f>LEAFDATA0102!S29+FLWRFRDATA0102!S29+TWIGDATA0102!S29</f>
        <v>0.040062539682539686</v>
      </c>
      <c r="T29" s="7">
        <f>LEAFDATA0102!T29+FLWRFRDATA0102!T29+TWIGDATA0102!T29</f>
        <v>0.016123492063492062</v>
      </c>
      <c r="U29" s="7">
        <f>LEAFDATA0102!U29+FLWRFRDATA0102!U29+TWIGDATA0102!U29</f>
        <v>0.021668148148148145</v>
      </c>
      <c r="V29" s="7">
        <f>LEAFDATA0102!V29+FLWRFRDATA0102!V29+TWIGDATA0102!V29</f>
        <v>0.03130905982905983</v>
      </c>
      <c r="W29" s="7">
        <f>LEAFDATA0102!W29+FLWRFRDATA0102!W29+TWIGDATA0102!W29</f>
        <v>0.028646666666666668</v>
      </c>
      <c r="X29" s="7">
        <f>LEAFDATA0102!X29+FLWRFRDATA0102!X29+TWIGDATA0102!X29</f>
        <v>0.021441587301587302</v>
      </c>
      <c r="Y29" s="7">
        <f>LEAFDATA0102!Y29+FLWRFRDATA0102!Y29+TWIGDATA0102!Y29</f>
        <v>0.0219968253968254</v>
      </c>
      <c r="Z29" s="7">
        <f>LEAFDATA0102!Z29+FLWRFRDATA0102!Z29+TWIGDATA0102!Z29</f>
        <v>0.018073650793650795</v>
      </c>
      <c r="AA29" s="7">
        <f>LEAFDATA0102!AA29+FLWRFRDATA0102!AA29+TWIGDATA0102!AA29</f>
        <v>0.014132444444444444</v>
      </c>
      <c r="AB29" s="7">
        <f>LEAFDATA0102!AB29+FLWRFRDATA0102!AB29+TWIGDATA0102!AB29</f>
        <v>0.019489572649572646</v>
      </c>
    </row>
    <row r="31" spans="2:38" s="2" customFormat="1" ht="12">
      <c r="B31" s="4" t="s">
        <v>1</v>
      </c>
      <c r="C31" s="3">
        <f aca="true" t="shared" si="0" ref="C31:AB31">C11</f>
        <v>37179</v>
      </c>
      <c r="D31" s="3">
        <f t="shared" si="0"/>
        <v>37193</v>
      </c>
      <c r="E31" s="3">
        <f t="shared" si="0"/>
        <v>37207</v>
      </c>
      <c r="F31" s="3">
        <f t="shared" si="0"/>
        <v>37221</v>
      </c>
      <c r="G31" s="3">
        <f t="shared" si="0"/>
        <v>37235</v>
      </c>
      <c r="H31" s="3">
        <f t="shared" si="0"/>
        <v>37249</v>
      </c>
      <c r="I31" s="3">
        <f t="shared" si="0"/>
        <v>37265</v>
      </c>
      <c r="J31" s="3">
        <f t="shared" si="0"/>
        <v>37277</v>
      </c>
      <c r="K31" s="3">
        <f t="shared" si="0"/>
        <v>37291</v>
      </c>
      <c r="L31" s="3">
        <f t="shared" si="0"/>
        <v>37305</v>
      </c>
      <c r="M31" s="3">
        <f t="shared" si="0"/>
        <v>37319</v>
      </c>
      <c r="N31" s="3">
        <f t="shared" si="0"/>
        <v>37333</v>
      </c>
      <c r="O31" s="3">
        <f t="shared" si="0"/>
        <v>37347</v>
      </c>
      <c r="P31" s="3">
        <f t="shared" si="0"/>
        <v>37361</v>
      </c>
      <c r="Q31" s="3">
        <f t="shared" si="0"/>
        <v>37375</v>
      </c>
      <c r="R31" s="3">
        <f t="shared" si="0"/>
        <v>37389</v>
      </c>
      <c r="S31" s="3">
        <f t="shared" si="0"/>
        <v>37403</v>
      </c>
      <c r="T31" s="3">
        <f t="shared" si="0"/>
        <v>37417</v>
      </c>
      <c r="U31" s="3">
        <f t="shared" si="0"/>
        <v>37431</v>
      </c>
      <c r="V31" s="3">
        <f t="shared" si="0"/>
        <v>37445</v>
      </c>
      <c r="W31" s="3">
        <f t="shared" si="0"/>
        <v>37459</v>
      </c>
      <c r="X31" s="3">
        <f t="shared" si="0"/>
        <v>37473</v>
      </c>
      <c r="Y31" s="3">
        <f t="shared" si="0"/>
        <v>37487</v>
      </c>
      <c r="Z31" s="3">
        <f t="shared" si="0"/>
        <v>37501</v>
      </c>
      <c r="AA31" s="3">
        <f t="shared" si="0"/>
        <v>37515</v>
      </c>
      <c r="AB31" s="3">
        <f t="shared" si="0"/>
        <v>37529</v>
      </c>
      <c r="AC31" s="11"/>
      <c r="AL31" s="18"/>
    </row>
    <row r="32" spans="2:28" ht="12">
      <c r="B32" s="5" t="s">
        <v>21</v>
      </c>
      <c r="C32" s="7">
        <f aca="true" t="shared" si="1" ref="C32:L32">AVERAGE(C12:C17)</f>
        <v>0.025949766653099986</v>
      </c>
      <c r="D32" s="7">
        <f t="shared" si="1"/>
        <v>0.024991257631257632</v>
      </c>
      <c r="E32" s="7">
        <f t="shared" si="1"/>
        <v>0.02597711287477954</v>
      </c>
      <c r="F32" s="7">
        <f t="shared" si="1"/>
        <v>0.03382015167548501</v>
      </c>
      <c r="G32" s="7">
        <f t="shared" si="1"/>
        <v>0.03559255571588905</v>
      </c>
      <c r="H32" s="7">
        <f t="shared" si="1"/>
        <v>0.02286625044091711</v>
      </c>
      <c r="I32" s="7">
        <f t="shared" si="1"/>
        <v>0.016727869488536152</v>
      </c>
      <c r="J32" s="7">
        <f t="shared" si="1"/>
        <v>0.027307686609686604</v>
      </c>
      <c r="K32" s="7">
        <f t="shared" si="1"/>
        <v>0.03368814814814814</v>
      </c>
      <c r="L32" s="7">
        <f t="shared" si="1"/>
        <v>0.038351269841269846</v>
      </c>
      <c r="M32" s="7">
        <f aca="true" t="shared" si="2" ref="M32:V32">AVERAGE(M12:M17)</f>
        <v>0.030086926604259944</v>
      </c>
      <c r="N32" s="7">
        <f t="shared" si="2"/>
        <v>0.02828988374485597</v>
      </c>
      <c r="O32" s="7">
        <f t="shared" si="2"/>
        <v>0.028365708365708366</v>
      </c>
      <c r="P32" s="7">
        <f t="shared" si="2"/>
        <v>0.022275629162776225</v>
      </c>
      <c r="Q32" s="7">
        <f t="shared" si="2"/>
        <v>0.03255286663953331</v>
      </c>
      <c r="R32" s="7">
        <f t="shared" si="2"/>
        <v>0.030219215506715507</v>
      </c>
      <c r="S32" s="7">
        <f t="shared" si="2"/>
        <v>0.03050111287477954</v>
      </c>
      <c r="T32" s="7">
        <f t="shared" si="2"/>
        <v>0.02163442680776014</v>
      </c>
      <c r="U32" s="7">
        <f t="shared" si="2"/>
        <v>0.01863669135802469</v>
      </c>
      <c r="V32" s="7">
        <f t="shared" si="2"/>
        <v>0.03261682431149098</v>
      </c>
      <c r="W32" s="7">
        <f aca="true" t="shared" si="3" ref="W32:AB32">AVERAGE(W12:W17)</f>
        <v>0.024762222222222224</v>
      </c>
      <c r="X32" s="7">
        <f t="shared" si="3"/>
        <v>0.02192685795685796</v>
      </c>
      <c r="Y32" s="7">
        <f t="shared" si="3"/>
        <v>0.017072676418715637</v>
      </c>
      <c r="Z32" s="7">
        <f t="shared" si="3"/>
        <v>0.011503105413105416</v>
      </c>
      <c r="AA32" s="7">
        <f t="shared" si="3"/>
        <v>0.01621073961840629</v>
      </c>
      <c r="AB32" s="7">
        <f t="shared" si="3"/>
        <v>0.02485530104463438</v>
      </c>
    </row>
    <row r="33" spans="2:28" ht="12">
      <c r="B33" s="5" t="s">
        <v>22</v>
      </c>
      <c r="C33" s="7">
        <f aca="true" t="shared" si="4" ref="C33:L33">AVERAGE(C18:C23)</f>
        <v>0.026835714285714286</v>
      </c>
      <c r="D33" s="7">
        <f t="shared" si="4"/>
        <v>0.02707004714421381</v>
      </c>
      <c r="E33" s="7">
        <f t="shared" si="4"/>
        <v>0.030111594424094428</v>
      </c>
      <c r="F33" s="7">
        <f t="shared" si="4"/>
        <v>0.030092892857142863</v>
      </c>
      <c r="G33" s="7">
        <f t="shared" si="4"/>
        <v>0.03057273360127527</v>
      </c>
      <c r="H33" s="7">
        <f t="shared" si="4"/>
        <v>0.022515760582010585</v>
      </c>
      <c r="I33" s="7">
        <f t="shared" si="4"/>
        <v>0.014132070309320307</v>
      </c>
      <c r="J33" s="7">
        <f t="shared" si="4"/>
        <v>0.019627094880428214</v>
      </c>
      <c r="K33" s="7">
        <f t="shared" si="4"/>
        <v>0.03873579497354498</v>
      </c>
      <c r="L33" s="7">
        <f t="shared" si="4"/>
        <v>0.03394359788359789</v>
      </c>
      <c r="M33" s="7">
        <f aca="true" t="shared" si="5" ref="M33:V33">AVERAGE(M18:M23)</f>
        <v>0.03674479188712521</v>
      </c>
      <c r="N33" s="7">
        <f t="shared" si="5"/>
        <v>0.030123873456790125</v>
      </c>
      <c r="O33" s="7">
        <f t="shared" si="5"/>
        <v>0.023332899837997873</v>
      </c>
      <c r="P33" s="7">
        <f t="shared" si="5"/>
        <v>0.021314740028490025</v>
      </c>
      <c r="Q33" s="7">
        <f t="shared" si="5"/>
        <v>0.02714465201465201</v>
      </c>
      <c r="R33" s="7">
        <f t="shared" si="5"/>
        <v>0.029023902998236328</v>
      </c>
      <c r="S33" s="7">
        <f t="shared" si="5"/>
        <v>0.03552416361416362</v>
      </c>
      <c r="T33" s="7">
        <f t="shared" si="5"/>
        <v>0.020139749016415683</v>
      </c>
      <c r="U33" s="7">
        <f t="shared" si="5"/>
        <v>0.02665008024691358</v>
      </c>
      <c r="V33" s="7">
        <f t="shared" si="5"/>
        <v>0.025729396011396014</v>
      </c>
      <c r="W33" s="7">
        <f aca="true" t="shared" si="6" ref="W33:AB33">AVERAGE(W18:W23)</f>
        <v>0.025535238095238097</v>
      </c>
      <c r="X33" s="7">
        <f t="shared" si="6"/>
        <v>0.01966915750915751</v>
      </c>
      <c r="Y33" s="7">
        <f t="shared" si="6"/>
        <v>0.022153439360929558</v>
      </c>
      <c r="Z33" s="7">
        <f t="shared" si="6"/>
        <v>0.01758890164156831</v>
      </c>
      <c r="AA33" s="7">
        <f t="shared" si="6"/>
        <v>0.01626702536969204</v>
      </c>
      <c r="AB33" s="7">
        <f t="shared" si="6"/>
        <v>0.031448182064848736</v>
      </c>
    </row>
    <row r="34" spans="2:28" ht="12">
      <c r="B34" s="5" t="s">
        <v>23</v>
      </c>
      <c r="C34" s="7">
        <f aca="true" t="shared" si="7" ref="C34:M34">AVERAGE(C24:C29)</f>
        <v>0.04463350427350427</v>
      </c>
      <c r="D34" s="7">
        <f t="shared" si="7"/>
        <v>0.024304349206349204</v>
      </c>
      <c r="E34" s="7">
        <f t="shared" si="7"/>
        <v>0.020348587708587707</v>
      </c>
      <c r="F34" s="7">
        <f t="shared" si="7"/>
        <v>0.02861808465608466</v>
      </c>
      <c r="G34" s="7">
        <f t="shared" si="7"/>
        <v>0.03045258445258445</v>
      </c>
      <c r="H34" s="7">
        <f t="shared" si="7"/>
        <v>0.01921262566137566</v>
      </c>
      <c r="I34" s="7">
        <f t="shared" si="7"/>
        <v>0.015444882716049385</v>
      </c>
      <c r="J34" s="7">
        <f t="shared" si="7"/>
        <v>0.016715852974186308</v>
      </c>
      <c r="K34" s="7">
        <f t="shared" si="7"/>
        <v>0.02464126807760141</v>
      </c>
      <c r="L34" s="7">
        <f t="shared" si="7"/>
        <v>0.0321421164021164</v>
      </c>
      <c r="M34" s="7">
        <f t="shared" si="7"/>
        <v>0.03017103350970018</v>
      </c>
      <c r="N34" s="7">
        <f aca="true" t="shared" si="8" ref="N34:W34">AVERAGE(N24:N29)</f>
        <v>0.02535837934904601</v>
      </c>
      <c r="O34" s="7">
        <f t="shared" si="8"/>
        <v>0.02632830416497083</v>
      </c>
      <c r="P34" s="7">
        <f t="shared" si="8"/>
        <v>0.018860303750830063</v>
      </c>
      <c r="Q34" s="7">
        <f t="shared" si="8"/>
        <v>0.031015513838013837</v>
      </c>
      <c r="R34" s="7">
        <f t="shared" si="8"/>
        <v>0.02661960361552028</v>
      </c>
      <c r="S34" s="7">
        <f t="shared" si="8"/>
        <v>0.031289135802469135</v>
      </c>
      <c r="T34" s="7">
        <f t="shared" si="8"/>
        <v>0.019272607719441052</v>
      </c>
      <c r="U34" s="7">
        <f t="shared" si="8"/>
        <v>0.022287944444444447</v>
      </c>
      <c r="V34" s="7">
        <f t="shared" si="8"/>
        <v>0.026693893976393976</v>
      </c>
      <c r="W34" s="7">
        <f t="shared" si="8"/>
        <v>0.026803317053317056</v>
      </c>
      <c r="X34" s="7">
        <f>AVERAGE(X24:X29)</f>
        <v>0.02115820105820106</v>
      </c>
      <c r="Y34" s="7">
        <f>AVERAGE(Y24:Y29)</f>
        <v>0.017290334474530555</v>
      </c>
      <c r="Z34" s="7">
        <f>AVERAGE(Z24:Z29)</f>
        <v>0.0186425234025234</v>
      </c>
      <c r="AA34" s="7">
        <f>AVERAGE(AA24:AA29)</f>
        <v>0.01673799810066477</v>
      </c>
      <c r="AB34" s="7">
        <f>AVERAGE(AB24:AB29)</f>
        <v>0.023586587548254212</v>
      </c>
    </row>
    <row r="35" spans="2:28" ht="12">
      <c r="B35" s="5" t="s">
        <v>24</v>
      </c>
      <c r="C35" s="7">
        <f>AVERAGE(C32:C34)</f>
        <v>0.032472995070772843</v>
      </c>
      <c r="D35" s="7">
        <f aca="true" t="shared" si="9" ref="D35:M35">AVERAGE(D12:D29)</f>
        <v>0.025455217993940217</v>
      </c>
      <c r="E35" s="7">
        <f t="shared" si="9"/>
        <v>0.025479098335820557</v>
      </c>
      <c r="F35" s="7">
        <f t="shared" si="9"/>
        <v>0.03084370972957083</v>
      </c>
      <c r="G35" s="7">
        <f t="shared" si="9"/>
        <v>0.03220595792324958</v>
      </c>
      <c r="H35" s="7">
        <f t="shared" si="9"/>
        <v>0.02153154556143445</v>
      </c>
      <c r="I35" s="7">
        <f t="shared" si="9"/>
        <v>0.015434940837968612</v>
      </c>
      <c r="J35" s="7">
        <f t="shared" si="9"/>
        <v>0.02121687815476704</v>
      </c>
      <c r="K35" s="7">
        <f t="shared" si="9"/>
        <v>0.032355070399764846</v>
      </c>
      <c r="L35" s="7">
        <f t="shared" si="9"/>
        <v>0.034812328042328054</v>
      </c>
      <c r="M35" s="7">
        <f t="shared" si="9"/>
        <v>0.03233425066702844</v>
      </c>
      <c r="N35" s="7">
        <f aca="true" t="shared" si="10" ref="N35:W35">AVERAGE(N12:N29)</f>
        <v>0.027924045516897367</v>
      </c>
      <c r="O35" s="7">
        <f t="shared" si="10"/>
        <v>0.026008970789559025</v>
      </c>
      <c r="P35" s="7">
        <f t="shared" si="10"/>
        <v>0.020816890980698773</v>
      </c>
      <c r="Q35" s="7">
        <f t="shared" si="10"/>
        <v>0.030237677497399727</v>
      </c>
      <c r="R35" s="7">
        <f t="shared" si="10"/>
        <v>0.028620907373490705</v>
      </c>
      <c r="S35" s="7">
        <f t="shared" si="10"/>
        <v>0.03243813743047077</v>
      </c>
      <c r="T35" s="7">
        <f t="shared" si="10"/>
        <v>0.02034892784787229</v>
      </c>
      <c r="U35" s="7">
        <f t="shared" si="10"/>
        <v>0.022524905349794243</v>
      </c>
      <c r="V35" s="7">
        <f t="shared" si="10"/>
        <v>0.02834670476642699</v>
      </c>
      <c r="W35" s="7">
        <f t="shared" si="10"/>
        <v>0.02570025912359246</v>
      </c>
      <c r="X35" s="7">
        <f>AVERAGE(X32:X34)</f>
        <v>0.020918072174738844</v>
      </c>
      <c r="Y35" s="7">
        <f>AVERAGE(Y12:Y29)</f>
        <v>0.018838816751391912</v>
      </c>
      <c r="Z35" s="7">
        <f>AVERAGE(Z12:Z29)</f>
        <v>0.01591151015239904</v>
      </c>
      <c r="AA35" s="7">
        <f>AVERAGE(AA12:AA29)</f>
        <v>0.01640525436292103</v>
      </c>
      <c r="AB35" s="7">
        <f>AVERAGE(AB12:AB29)</f>
        <v>0.02663002355257911</v>
      </c>
    </row>
    <row r="37" spans="2:28" ht="12">
      <c r="B37" s="5" t="s">
        <v>25</v>
      </c>
      <c r="C37">
        <f aca="true" t="shared" si="11" ref="C37:L37">COUNT(C12:C17)</f>
        <v>6</v>
      </c>
      <c r="D37">
        <f t="shared" si="11"/>
        <v>6</v>
      </c>
      <c r="E37">
        <f t="shared" si="11"/>
        <v>6</v>
      </c>
      <c r="F37">
        <f t="shared" si="11"/>
        <v>6</v>
      </c>
      <c r="G37">
        <f t="shared" si="11"/>
        <v>6</v>
      </c>
      <c r="H37">
        <f t="shared" si="11"/>
        <v>6</v>
      </c>
      <c r="I37">
        <f t="shared" si="11"/>
        <v>6</v>
      </c>
      <c r="J37">
        <f t="shared" si="11"/>
        <v>6</v>
      </c>
      <c r="K37">
        <f t="shared" si="11"/>
        <v>6</v>
      </c>
      <c r="L37">
        <f t="shared" si="11"/>
        <v>6</v>
      </c>
      <c r="M37">
        <f aca="true" t="shared" si="12" ref="M37:V37">COUNT(M12:M17)</f>
        <v>6</v>
      </c>
      <c r="N37">
        <f t="shared" si="12"/>
        <v>6</v>
      </c>
      <c r="O37">
        <f t="shared" si="12"/>
        <v>6</v>
      </c>
      <c r="P37">
        <f t="shared" si="12"/>
        <v>6</v>
      </c>
      <c r="Q37">
        <f t="shared" si="12"/>
        <v>6</v>
      </c>
      <c r="R37">
        <f t="shared" si="12"/>
        <v>6</v>
      </c>
      <c r="S37">
        <f t="shared" si="12"/>
        <v>6</v>
      </c>
      <c r="T37">
        <f t="shared" si="12"/>
        <v>6</v>
      </c>
      <c r="U37">
        <f t="shared" si="12"/>
        <v>6</v>
      </c>
      <c r="V37">
        <f t="shared" si="12"/>
        <v>6</v>
      </c>
      <c r="W37">
        <f aca="true" t="shared" si="13" ref="W37:AB37">COUNT(W12:W17)</f>
        <v>6</v>
      </c>
      <c r="X37">
        <f t="shared" si="13"/>
        <v>6</v>
      </c>
      <c r="Y37">
        <f t="shared" si="13"/>
        <v>6</v>
      </c>
      <c r="Z37">
        <f t="shared" si="13"/>
        <v>6</v>
      </c>
      <c r="AA37">
        <f t="shared" si="13"/>
        <v>6</v>
      </c>
      <c r="AB37">
        <f t="shared" si="13"/>
        <v>6</v>
      </c>
    </row>
    <row r="38" spans="2:28" ht="12">
      <c r="B38" s="5" t="s">
        <v>26</v>
      </c>
      <c r="C38">
        <f aca="true" t="shared" si="14" ref="C38:L38">COUNT(C18:C23)</f>
        <v>6</v>
      </c>
      <c r="D38">
        <f t="shared" si="14"/>
        <v>6</v>
      </c>
      <c r="E38">
        <f t="shared" si="14"/>
        <v>6</v>
      </c>
      <c r="F38">
        <f t="shared" si="14"/>
        <v>6</v>
      </c>
      <c r="G38">
        <f t="shared" si="14"/>
        <v>6</v>
      </c>
      <c r="H38">
        <f t="shared" si="14"/>
        <v>6</v>
      </c>
      <c r="I38">
        <f t="shared" si="14"/>
        <v>6</v>
      </c>
      <c r="J38">
        <f t="shared" si="14"/>
        <v>6</v>
      </c>
      <c r="K38">
        <f t="shared" si="14"/>
        <v>6</v>
      </c>
      <c r="L38">
        <f t="shared" si="14"/>
        <v>6</v>
      </c>
      <c r="M38">
        <f aca="true" t="shared" si="15" ref="M38:V38">COUNT(M18:M23)</f>
        <v>6</v>
      </c>
      <c r="N38">
        <f t="shared" si="15"/>
        <v>6</v>
      </c>
      <c r="O38">
        <f t="shared" si="15"/>
        <v>6</v>
      </c>
      <c r="P38">
        <f t="shared" si="15"/>
        <v>6</v>
      </c>
      <c r="Q38">
        <f t="shared" si="15"/>
        <v>6</v>
      </c>
      <c r="R38">
        <f t="shared" si="15"/>
        <v>6</v>
      </c>
      <c r="S38">
        <f t="shared" si="15"/>
        <v>6</v>
      </c>
      <c r="T38">
        <f t="shared" si="15"/>
        <v>6</v>
      </c>
      <c r="U38">
        <f t="shared" si="15"/>
        <v>6</v>
      </c>
      <c r="V38">
        <f t="shared" si="15"/>
        <v>6</v>
      </c>
      <c r="W38">
        <f aca="true" t="shared" si="16" ref="W38:AB38">COUNT(W18:W23)</f>
        <v>6</v>
      </c>
      <c r="X38">
        <f t="shared" si="16"/>
        <v>6</v>
      </c>
      <c r="Y38">
        <f t="shared" si="16"/>
        <v>6</v>
      </c>
      <c r="Z38">
        <f t="shared" si="16"/>
        <v>6</v>
      </c>
      <c r="AA38">
        <f t="shared" si="16"/>
        <v>6</v>
      </c>
      <c r="AB38">
        <f t="shared" si="16"/>
        <v>6</v>
      </c>
    </row>
    <row r="39" spans="2:28" ht="12">
      <c r="B39" s="5" t="s">
        <v>27</v>
      </c>
      <c r="C39">
        <f aca="true" t="shared" si="17" ref="C39:L39">COUNT(C24:C29)</f>
        <v>6</v>
      </c>
      <c r="D39">
        <f t="shared" si="17"/>
        <v>6</v>
      </c>
      <c r="E39">
        <f t="shared" si="17"/>
        <v>6</v>
      </c>
      <c r="F39">
        <f t="shared" si="17"/>
        <v>6</v>
      </c>
      <c r="G39">
        <f t="shared" si="17"/>
        <v>6</v>
      </c>
      <c r="H39">
        <f t="shared" si="17"/>
        <v>6</v>
      </c>
      <c r="I39">
        <f t="shared" si="17"/>
        <v>6</v>
      </c>
      <c r="J39">
        <f t="shared" si="17"/>
        <v>6</v>
      </c>
      <c r="K39">
        <f t="shared" si="17"/>
        <v>6</v>
      </c>
      <c r="L39">
        <f t="shared" si="17"/>
        <v>6</v>
      </c>
      <c r="M39">
        <f aca="true" t="shared" si="18" ref="M39:V39">COUNT(M24:M29)</f>
        <v>6</v>
      </c>
      <c r="N39">
        <f t="shared" si="18"/>
        <v>6</v>
      </c>
      <c r="O39">
        <f t="shared" si="18"/>
        <v>6</v>
      </c>
      <c r="P39">
        <f t="shared" si="18"/>
        <v>6</v>
      </c>
      <c r="Q39">
        <f t="shared" si="18"/>
        <v>6</v>
      </c>
      <c r="R39">
        <f t="shared" si="18"/>
        <v>6</v>
      </c>
      <c r="S39">
        <f t="shared" si="18"/>
        <v>6</v>
      </c>
      <c r="T39">
        <f t="shared" si="18"/>
        <v>6</v>
      </c>
      <c r="U39">
        <f t="shared" si="18"/>
        <v>6</v>
      </c>
      <c r="V39">
        <f t="shared" si="18"/>
        <v>6</v>
      </c>
      <c r="W39">
        <f aca="true" t="shared" si="19" ref="W39:AB39">COUNT(W24:W29)</f>
        <v>6</v>
      </c>
      <c r="X39">
        <f t="shared" si="19"/>
        <v>6</v>
      </c>
      <c r="Y39">
        <f t="shared" si="19"/>
        <v>6</v>
      </c>
      <c r="Z39">
        <f t="shared" si="19"/>
        <v>6</v>
      </c>
      <c r="AA39">
        <f t="shared" si="19"/>
        <v>6</v>
      </c>
      <c r="AB39">
        <f t="shared" si="19"/>
        <v>6</v>
      </c>
    </row>
    <row r="40" spans="2:34" ht="12">
      <c r="B40" s="5" t="s">
        <v>28</v>
      </c>
      <c r="C40">
        <f aca="true" t="shared" si="20" ref="C40:L40">COUNT(C12:C29)</f>
        <v>18</v>
      </c>
      <c r="D40">
        <f t="shared" si="20"/>
        <v>18</v>
      </c>
      <c r="E40">
        <f t="shared" si="20"/>
        <v>18</v>
      </c>
      <c r="F40">
        <f t="shared" si="20"/>
        <v>18</v>
      </c>
      <c r="G40">
        <f t="shared" si="20"/>
        <v>18</v>
      </c>
      <c r="H40">
        <f t="shared" si="20"/>
        <v>18</v>
      </c>
      <c r="I40">
        <f t="shared" si="20"/>
        <v>18</v>
      </c>
      <c r="J40">
        <f t="shared" si="20"/>
        <v>18</v>
      </c>
      <c r="K40">
        <f t="shared" si="20"/>
        <v>18</v>
      </c>
      <c r="L40">
        <f t="shared" si="20"/>
        <v>18</v>
      </c>
      <c r="M40">
        <f aca="true" t="shared" si="21" ref="M40:V40">COUNT(M12:M29)</f>
        <v>18</v>
      </c>
      <c r="N40">
        <f t="shared" si="21"/>
        <v>18</v>
      </c>
      <c r="O40">
        <f t="shared" si="21"/>
        <v>18</v>
      </c>
      <c r="P40">
        <f t="shared" si="21"/>
        <v>18</v>
      </c>
      <c r="Q40">
        <f t="shared" si="21"/>
        <v>18</v>
      </c>
      <c r="R40">
        <f t="shared" si="21"/>
        <v>18</v>
      </c>
      <c r="S40">
        <f t="shared" si="21"/>
        <v>18</v>
      </c>
      <c r="T40">
        <f t="shared" si="21"/>
        <v>18</v>
      </c>
      <c r="U40">
        <f t="shared" si="21"/>
        <v>18</v>
      </c>
      <c r="V40">
        <f t="shared" si="21"/>
        <v>18</v>
      </c>
      <c r="W40">
        <f aca="true" t="shared" si="22" ref="W40:AB40">COUNT(W12:W29)</f>
        <v>18</v>
      </c>
      <c r="X40">
        <f t="shared" si="22"/>
        <v>18</v>
      </c>
      <c r="Y40">
        <f t="shared" si="22"/>
        <v>18</v>
      </c>
      <c r="Z40">
        <f t="shared" si="22"/>
        <v>18</v>
      </c>
      <c r="AA40">
        <f t="shared" si="22"/>
        <v>18</v>
      </c>
      <c r="AB40">
        <f t="shared" si="22"/>
        <v>18</v>
      </c>
      <c r="AH40" s="14" t="s">
        <v>50</v>
      </c>
    </row>
    <row r="41" ht="12">
      <c r="AD41" s="8" t="s">
        <v>29</v>
      </c>
    </row>
    <row r="42" spans="3:35" ht="12">
      <c r="C42" s="1" t="s">
        <v>74</v>
      </c>
      <c r="AC42" s="6" t="s">
        <v>53</v>
      </c>
      <c r="AD42" s="8" t="s">
        <v>30</v>
      </c>
      <c r="AG42" s="13" t="s">
        <v>39</v>
      </c>
      <c r="AI42" s="13" t="s">
        <v>39</v>
      </c>
    </row>
    <row r="43" spans="3:35" ht="12">
      <c r="C43" s="6" t="s">
        <v>40</v>
      </c>
      <c r="D43" s="6" t="s">
        <v>40</v>
      </c>
      <c r="E43" s="6" t="s">
        <v>40</v>
      </c>
      <c r="F43" s="6" t="s">
        <v>40</v>
      </c>
      <c r="G43" s="6" t="s">
        <v>40</v>
      </c>
      <c r="H43" s="6" t="s">
        <v>40</v>
      </c>
      <c r="I43" s="6" t="s">
        <v>40</v>
      </c>
      <c r="J43" s="6" t="s">
        <v>40</v>
      </c>
      <c r="K43" s="6" t="s">
        <v>40</v>
      </c>
      <c r="L43" s="6" t="s">
        <v>40</v>
      </c>
      <c r="M43" s="6" t="s">
        <v>40</v>
      </c>
      <c r="N43" s="6" t="s">
        <v>40</v>
      </c>
      <c r="O43" s="6" t="s">
        <v>40</v>
      </c>
      <c r="P43" s="6" t="s">
        <v>40</v>
      </c>
      <c r="Q43" s="6" t="s">
        <v>40</v>
      </c>
      <c r="R43" s="6" t="s">
        <v>40</v>
      </c>
      <c r="S43" s="6" t="s">
        <v>40</v>
      </c>
      <c r="T43" s="6" t="s">
        <v>40</v>
      </c>
      <c r="U43" s="6" t="s">
        <v>40</v>
      </c>
      <c r="V43" s="6" t="s">
        <v>40</v>
      </c>
      <c r="W43" s="6" t="s">
        <v>40</v>
      </c>
      <c r="X43" s="6" t="s">
        <v>40</v>
      </c>
      <c r="Y43" s="6" t="s">
        <v>40</v>
      </c>
      <c r="Z43" s="6" t="s">
        <v>40</v>
      </c>
      <c r="AA43" s="6" t="s">
        <v>40</v>
      </c>
      <c r="AB43" s="6" t="s">
        <v>40</v>
      </c>
      <c r="AC43" s="6" t="s">
        <v>40</v>
      </c>
      <c r="AD43" s="6" t="s">
        <v>40</v>
      </c>
      <c r="AG43" s="6" t="s">
        <v>40</v>
      </c>
      <c r="AI43" s="6" t="s">
        <v>40</v>
      </c>
    </row>
    <row r="44" spans="2:38" s="2" customFormat="1" ht="12">
      <c r="B44" s="4" t="s">
        <v>1</v>
      </c>
      <c r="C44" s="3">
        <f>C11</f>
        <v>37179</v>
      </c>
      <c r="D44" s="3">
        <f aca="true" t="shared" si="23" ref="D44:AB44">D11</f>
        <v>37193</v>
      </c>
      <c r="E44" s="3">
        <f t="shared" si="23"/>
        <v>37207</v>
      </c>
      <c r="F44" s="3">
        <f t="shared" si="23"/>
        <v>37221</v>
      </c>
      <c r="G44" s="3">
        <f t="shared" si="23"/>
        <v>37235</v>
      </c>
      <c r="H44" s="3">
        <f t="shared" si="23"/>
        <v>37249</v>
      </c>
      <c r="I44" s="3">
        <f t="shared" si="23"/>
        <v>37265</v>
      </c>
      <c r="J44" s="3">
        <f t="shared" si="23"/>
        <v>37277</v>
      </c>
      <c r="K44" s="3">
        <f t="shared" si="23"/>
        <v>37291</v>
      </c>
      <c r="L44" s="3">
        <f t="shared" si="23"/>
        <v>37305</v>
      </c>
      <c r="M44" s="3">
        <f t="shared" si="23"/>
        <v>37319</v>
      </c>
      <c r="N44" s="3">
        <f t="shared" si="23"/>
        <v>37333</v>
      </c>
      <c r="O44" s="3">
        <f t="shared" si="23"/>
        <v>37347</v>
      </c>
      <c r="P44" s="3">
        <f t="shared" si="23"/>
        <v>37361</v>
      </c>
      <c r="Q44" s="3">
        <f t="shared" si="23"/>
        <v>37375</v>
      </c>
      <c r="R44" s="3">
        <f t="shared" si="23"/>
        <v>37389</v>
      </c>
      <c r="S44" s="3">
        <f t="shared" si="23"/>
        <v>37403</v>
      </c>
      <c r="T44" s="3">
        <f t="shared" si="23"/>
        <v>37417</v>
      </c>
      <c r="U44" s="3">
        <f t="shared" si="23"/>
        <v>37431</v>
      </c>
      <c r="V44" s="3">
        <f t="shared" si="23"/>
        <v>37445</v>
      </c>
      <c r="W44" s="3">
        <f t="shared" si="23"/>
        <v>37459</v>
      </c>
      <c r="X44" s="3">
        <f t="shared" si="23"/>
        <v>37473</v>
      </c>
      <c r="Y44" s="3">
        <f t="shared" si="23"/>
        <v>37487</v>
      </c>
      <c r="Z44" s="3">
        <f t="shared" si="23"/>
        <v>37501</v>
      </c>
      <c r="AA44" s="3">
        <f t="shared" si="23"/>
        <v>37515</v>
      </c>
      <c r="AB44" s="3">
        <f t="shared" si="23"/>
        <v>37529</v>
      </c>
      <c r="AC44" s="16" t="s">
        <v>46</v>
      </c>
      <c r="AD44" s="16" t="s">
        <v>46</v>
      </c>
      <c r="AG44" s="16" t="s">
        <v>46</v>
      </c>
      <c r="AI44" s="16" t="s">
        <v>44</v>
      </c>
      <c r="AL44" s="18"/>
    </row>
    <row r="45" spans="2:39" ht="12">
      <c r="B45" s="5" t="s">
        <v>2</v>
      </c>
      <c r="C45" s="7">
        <f>LEAFDATA0102!C45+FLWRFRDATA0102!C45+TWIGDATA0102!C45</f>
        <v>0.2104088888888889</v>
      </c>
      <c r="D45" s="7">
        <f>LEAFDATA0102!D45+FLWRFRDATA0102!D45+TWIGDATA0102!D45</f>
        <v>0.2491288888888889</v>
      </c>
      <c r="E45" s="7">
        <f>LEAFDATA0102!E45+FLWRFRDATA0102!E45+TWIGDATA0102!E45</f>
        <v>0.3019988888888889</v>
      </c>
      <c r="F45" s="7">
        <f>LEAFDATA0102!F45+FLWRFRDATA0102!F45+TWIGDATA0102!F45</f>
        <v>0.5058444444444445</v>
      </c>
      <c r="G45" s="7">
        <f>LEAFDATA0102!G45+FLWRFRDATA0102!G45+TWIGDATA0102!G45</f>
        <v>0.3046711111111111</v>
      </c>
      <c r="H45" s="7">
        <f>LEAFDATA0102!H45+FLWRFRDATA0102!H45+TWIGDATA0102!H45</f>
        <v>0.2515866666666666</v>
      </c>
      <c r="I45" s="7">
        <f>LEAFDATA0102!I45+FLWRFRDATA0102!I45+TWIGDATA0102!I45</f>
        <v>0.18042222222222223</v>
      </c>
      <c r="J45" s="7">
        <f>LEAFDATA0102!J45+FLWRFRDATA0102!J45+TWIGDATA0102!J45</f>
        <v>0.6659733333333333</v>
      </c>
      <c r="K45" s="7">
        <f>LEAFDATA0102!K45+FLWRFRDATA0102!K45+TWIGDATA0102!K45</f>
        <v>0.7308177777777778</v>
      </c>
      <c r="L45" s="7">
        <f>LEAFDATA0102!L45+FLWRFRDATA0102!L45+TWIGDATA0102!L45</f>
        <v>0.5936888888888888</v>
      </c>
      <c r="M45" s="7">
        <f>LEAFDATA0102!M45+FLWRFRDATA0102!M45+TWIGDATA0102!M45</f>
        <v>0.43911555555555554</v>
      </c>
      <c r="N45" s="7">
        <f>LEAFDATA0102!N45+FLWRFRDATA0102!N45+TWIGDATA0102!N45</f>
        <v>0.33066222222222225</v>
      </c>
      <c r="O45" s="7">
        <f>LEAFDATA0102!O45+FLWRFRDATA0102!O45+TWIGDATA0102!O45</f>
        <v>0.29984444444444447</v>
      </c>
      <c r="P45" s="7">
        <f>LEAFDATA0102!P45+FLWRFRDATA0102!P45+TWIGDATA0102!P45</f>
        <v>0.4165511111111111</v>
      </c>
      <c r="Q45" s="7">
        <f>LEAFDATA0102!Q45+FLWRFRDATA0102!Q45+TWIGDATA0102!Q45</f>
        <v>0.38685777777777774</v>
      </c>
      <c r="R45" s="7">
        <f>LEAFDATA0102!R45+FLWRFRDATA0102!R45+TWIGDATA0102!R45</f>
        <v>0.46465333333333336</v>
      </c>
      <c r="S45" s="7">
        <f>LEAFDATA0102!S45+FLWRFRDATA0102!S45+TWIGDATA0102!S45</f>
        <v>0.4254488888888889</v>
      </c>
      <c r="T45" s="7">
        <f>LEAFDATA0102!T45+FLWRFRDATA0102!T45+TWIGDATA0102!T45</f>
        <v>0.4043866666666667</v>
      </c>
      <c r="U45" s="7">
        <f>LEAFDATA0102!U45+FLWRFRDATA0102!U45+TWIGDATA0102!U45</f>
        <v>0.22590666666666667</v>
      </c>
      <c r="V45" s="7">
        <f>LEAFDATA0102!V45+FLWRFRDATA0102!V45+TWIGDATA0102!V45</f>
        <v>0.49152888888888885</v>
      </c>
      <c r="W45" s="7">
        <f>LEAFDATA0102!W45+FLWRFRDATA0102!W45+TWIGDATA0102!W45</f>
        <v>0.2733022222222222</v>
      </c>
      <c r="X45" s="7">
        <f>LEAFDATA0102!X45+FLWRFRDATA0102!X45+TWIGDATA0102!X45</f>
        <v>0.3420088888888889</v>
      </c>
      <c r="Y45" s="7">
        <f>LEAFDATA0102!Y45+FLWRFRDATA0102!Y45+TWIGDATA0102!Y45</f>
        <v>0.22484000000000004</v>
      </c>
      <c r="Z45" s="7">
        <f>LEAFDATA0102!Z45+FLWRFRDATA0102!Z45+TWIGDATA0102!Z45</f>
        <v>0.12087555555555556</v>
      </c>
      <c r="AA45" s="7">
        <f>LEAFDATA0102!AA45+FLWRFRDATA0102!AA45+TWIGDATA0102!AA45</f>
        <v>0.16137333333333337</v>
      </c>
      <c r="AB45" s="7">
        <f>LEAFDATA0102!AB45+FLWRFRDATA0102!AB45+TWIGDATA0102!AB45</f>
        <v>0.4362266666666667</v>
      </c>
      <c r="AC45" s="8">
        <f aca="true" t="shared" si="24" ref="AC45:AC62">SUM(C45:AB45)</f>
        <v>9.438123333333333</v>
      </c>
      <c r="AD45" s="8">
        <f aca="true" t="shared" si="25" ref="AD45:AD62">AC45/AC79*365</f>
        <v>9.51633982504604</v>
      </c>
      <c r="AF45" s="5" t="s">
        <v>2</v>
      </c>
      <c r="AG45" s="8">
        <f aca="true" t="shared" si="26" ref="AG45:AG62">AD45</f>
        <v>9.51633982504604</v>
      </c>
      <c r="AH45" s="5" t="s">
        <v>2</v>
      </c>
      <c r="AI45" s="8">
        <f>0.5*AG45</f>
        <v>4.75816991252302</v>
      </c>
      <c r="AK45" s="14" t="s">
        <v>77</v>
      </c>
      <c r="AL45" s="19"/>
      <c r="AM45" s="14"/>
    </row>
    <row r="46" spans="2:39" ht="12">
      <c r="B46" s="5" t="s">
        <v>3</v>
      </c>
      <c r="C46" s="7">
        <f>LEAFDATA0102!C46+FLWRFRDATA0102!C46+TWIGDATA0102!C46</f>
        <v>0.2995822222222222</v>
      </c>
      <c r="D46" s="7">
        <f>LEAFDATA0102!D46+FLWRFRDATA0102!D46+TWIGDATA0102!D46</f>
        <v>0.35679111111111106</v>
      </c>
      <c r="E46" s="7">
        <f>LEAFDATA0102!E46+FLWRFRDATA0102!E46+TWIGDATA0102!E46</f>
        <v>0.48874666666666666</v>
      </c>
      <c r="F46" s="7">
        <f>LEAFDATA0102!F46+FLWRFRDATA0102!F46+TWIGDATA0102!F46</f>
        <v>0.5257555555555555</v>
      </c>
      <c r="G46" s="7">
        <f>LEAFDATA0102!G46+FLWRFRDATA0102!G46+TWIGDATA0102!G46</f>
        <v>0.3979155555555556</v>
      </c>
      <c r="H46" s="7">
        <f>LEAFDATA0102!H46+FLWRFRDATA0102!H46+TWIGDATA0102!H46</f>
        <v>0.2793377777777778</v>
      </c>
      <c r="I46" s="7">
        <f>LEAFDATA0102!I46+FLWRFRDATA0102!I46+TWIGDATA0102!I46</f>
        <v>0.2326355555555556</v>
      </c>
      <c r="J46" s="7">
        <f>LEAFDATA0102!J46+FLWRFRDATA0102!J46+TWIGDATA0102!J46</f>
        <v>0.2296355555555556</v>
      </c>
      <c r="K46" s="7">
        <f>LEAFDATA0102!K46+FLWRFRDATA0102!K46+TWIGDATA0102!K46</f>
        <v>0.3539777777777777</v>
      </c>
      <c r="L46" s="7">
        <f>LEAFDATA0102!L46+FLWRFRDATA0102!L46+TWIGDATA0102!L46</f>
        <v>0.46665777777777784</v>
      </c>
      <c r="M46" s="7">
        <f>LEAFDATA0102!M46+FLWRFRDATA0102!M46+TWIGDATA0102!M46</f>
        <v>0.4674044444444444</v>
      </c>
      <c r="N46" s="7">
        <f>LEAFDATA0102!N46+FLWRFRDATA0102!N46+TWIGDATA0102!N46</f>
        <v>0.3623244444444444</v>
      </c>
      <c r="O46" s="7">
        <f>LEAFDATA0102!O46+FLWRFRDATA0102!O46+TWIGDATA0102!O46</f>
        <v>0.34560444444444444</v>
      </c>
      <c r="P46" s="7">
        <f>LEAFDATA0102!P46+FLWRFRDATA0102!P46+TWIGDATA0102!P46</f>
        <v>0.3951066666666667</v>
      </c>
      <c r="Q46" s="7">
        <f>LEAFDATA0102!Q46+FLWRFRDATA0102!Q46+TWIGDATA0102!Q46</f>
        <v>0.41923555555555553</v>
      </c>
      <c r="R46" s="7">
        <f>LEAFDATA0102!R46+FLWRFRDATA0102!R46+TWIGDATA0102!R46</f>
        <v>0.2575955555555556</v>
      </c>
      <c r="S46" s="7">
        <f>LEAFDATA0102!S46+FLWRFRDATA0102!S46+TWIGDATA0102!S46</f>
        <v>0.47226222222222225</v>
      </c>
      <c r="T46" s="7">
        <f>LEAFDATA0102!T46+FLWRFRDATA0102!T46+TWIGDATA0102!T46</f>
        <v>0.3506266666666667</v>
      </c>
      <c r="U46" s="7">
        <f>LEAFDATA0102!U46+FLWRFRDATA0102!U46+TWIGDATA0102!U46</f>
        <v>0.18921333333333334</v>
      </c>
      <c r="V46" s="7">
        <f>LEAFDATA0102!V46+FLWRFRDATA0102!V46+TWIGDATA0102!V46</f>
        <v>0.5108177777777777</v>
      </c>
      <c r="W46" s="7">
        <f>LEAFDATA0102!W46+FLWRFRDATA0102!W46+TWIGDATA0102!W46</f>
        <v>0.40688</v>
      </c>
      <c r="X46" s="7">
        <f>LEAFDATA0102!X46+FLWRFRDATA0102!X46+TWIGDATA0102!X46</f>
        <v>0.3427955555555555</v>
      </c>
      <c r="Y46" s="7">
        <f>LEAFDATA0102!Y46+FLWRFRDATA0102!Y46+TWIGDATA0102!Y46</f>
        <v>0.3873288888888889</v>
      </c>
      <c r="Z46" s="7">
        <f>LEAFDATA0102!Z46+FLWRFRDATA0102!Z46+TWIGDATA0102!Z46</f>
        <v>0.15067555555555556</v>
      </c>
      <c r="AA46" s="7">
        <f>LEAFDATA0102!AA46+FLWRFRDATA0102!AA46+TWIGDATA0102!AA46</f>
        <v>0.23840000000000003</v>
      </c>
      <c r="AB46" s="7">
        <f>LEAFDATA0102!AB46+FLWRFRDATA0102!AB46+TWIGDATA0102!AB46</f>
        <v>0.4614977777777778</v>
      </c>
      <c r="AC46" s="8">
        <f t="shared" si="24"/>
        <v>9.388804444444444</v>
      </c>
      <c r="AD46" s="8">
        <f t="shared" si="25"/>
        <v>9.466612216083487</v>
      </c>
      <c r="AF46" s="5" t="s">
        <v>3</v>
      </c>
      <c r="AG46" s="8">
        <f t="shared" si="26"/>
        <v>9.466612216083487</v>
      </c>
      <c r="AH46" s="5" t="s">
        <v>3</v>
      </c>
      <c r="AI46" s="8">
        <f aca="true" t="shared" si="27" ref="AI46:AI62">0.5*AG46</f>
        <v>4.733306108041743</v>
      </c>
      <c r="AJ46" s="8" t="s">
        <v>20</v>
      </c>
      <c r="AK46" s="14"/>
      <c r="AL46" s="19" t="s">
        <v>41</v>
      </c>
      <c r="AM46" s="15">
        <f>AVERAGE(AI45:AI50)</f>
        <v>4.747841415338781</v>
      </c>
    </row>
    <row r="47" spans="2:35" ht="12">
      <c r="B47" s="5" t="s">
        <v>4</v>
      </c>
      <c r="C47" s="7">
        <f>LEAFDATA0102!C47+FLWRFRDATA0102!C47+TWIGDATA0102!C47</f>
        <v>0.2837555555555556</v>
      </c>
      <c r="D47" s="7">
        <f>LEAFDATA0102!D47+FLWRFRDATA0102!D47+TWIGDATA0102!D47</f>
        <v>0.2929777777777778</v>
      </c>
      <c r="E47" s="7">
        <f>LEAFDATA0102!E47+FLWRFRDATA0102!E47+TWIGDATA0102!E47</f>
        <v>0.28654222222222225</v>
      </c>
      <c r="F47" s="7">
        <f>LEAFDATA0102!F47+FLWRFRDATA0102!F47+TWIGDATA0102!F47</f>
        <v>0.5872088888888889</v>
      </c>
      <c r="G47" s="7">
        <f>LEAFDATA0102!G47+FLWRFRDATA0102!G47+TWIGDATA0102!G47</f>
        <v>0.5760177777777777</v>
      </c>
      <c r="H47" s="7">
        <f>LEAFDATA0102!H47+FLWRFRDATA0102!H47+TWIGDATA0102!H47</f>
        <v>0.3628844444444444</v>
      </c>
      <c r="I47" s="7">
        <f>LEAFDATA0102!I47+FLWRFRDATA0102!I47+TWIGDATA0102!I47</f>
        <v>0.2335111111111111</v>
      </c>
      <c r="J47" s="7">
        <f>LEAFDATA0102!J47+FLWRFRDATA0102!J47+TWIGDATA0102!J47</f>
        <v>0.3540622222222223</v>
      </c>
      <c r="K47" s="7">
        <f>LEAFDATA0102!K47+FLWRFRDATA0102!K47+TWIGDATA0102!K47</f>
        <v>0.3887333333333334</v>
      </c>
      <c r="L47" s="7">
        <f>LEAFDATA0102!L47+FLWRFRDATA0102!L47+TWIGDATA0102!L47</f>
        <v>0.5103555555555556</v>
      </c>
      <c r="M47" s="7">
        <f>LEAFDATA0102!M47+FLWRFRDATA0102!M47+TWIGDATA0102!M47</f>
        <v>0.3548888888888889</v>
      </c>
      <c r="N47" s="7">
        <f>LEAFDATA0102!N47+FLWRFRDATA0102!N47+TWIGDATA0102!N47</f>
        <v>0.3243288888888889</v>
      </c>
      <c r="O47" s="7">
        <f>LEAFDATA0102!O47+FLWRFRDATA0102!O47+TWIGDATA0102!O47</f>
        <v>0.41808888888888884</v>
      </c>
      <c r="P47" s="7">
        <f>LEAFDATA0102!P47+FLWRFRDATA0102!P47+TWIGDATA0102!P47</f>
        <v>0.2986577777777778</v>
      </c>
      <c r="Q47" s="7">
        <f>LEAFDATA0102!Q47+FLWRFRDATA0102!Q47+TWIGDATA0102!Q47</f>
        <v>0.3028844444444444</v>
      </c>
      <c r="R47" s="7">
        <f>LEAFDATA0102!R47+FLWRFRDATA0102!R47+TWIGDATA0102!R47</f>
        <v>0.3948355555555556</v>
      </c>
      <c r="S47" s="7">
        <f>LEAFDATA0102!S47+FLWRFRDATA0102!S47+TWIGDATA0102!S47</f>
        <v>0.22884888888888888</v>
      </c>
      <c r="T47" s="7">
        <f>LEAFDATA0102!T47+FLWRFRDATA0102!T47+TWIGDATA0102!T47</f>
        <v>0.25821777777777777</v>
      </c>
      <c r="U47" s="7">
        <f>LEAFDATA0102!U47+FLWRFRDATA0102!U47+TWIGDATA0102!U47</f>
        <v>0.1502711111111111</v>
      </c>
      <c r="V47" s="7">
        <f>LEAFDATA0102!V47+FLWRFRDATA0102!V47+TWIGDATA0102!V47</f>
        <v>0.30239555555555553</v>
      </c>
      <c r="W47" s="7">
        <f>LEAFDATA0102!W47+FLWRFRDATA0102!W47+TWIGDATA0102!W47</f>
        <v>0.22134666666666666</v>
      </c>
      <c r="X47" s="7">
        <f>LEAFDATA0102!X47+FLWRFRDATA0102!X47+TWIGDATA0102!X47</f>
        <v>0.1422</v>
      </c>
      <c r="Y47" s="7">
        <f>LEAFDATA0102!Y47+FLWRFRDATA0102!Y47+TWIGDATA0102!Y47</f>
        <v>0.21703555555555554</v>
      </c>
      <c r="Z47" s="7">
        <f>LEAFDATA0102!Z47+FLWRFRDATA0102!Z47+TWIGDATA0102!Z47</f>
        <v>0.1564088888888889</v>
      </c>
      <c r="AA47" s="7">
        <f>LEAFDATA0102!AA47+FLWRFRDATA0102!AA47+TWIGDATA0102!AA47</f>
        <v>0.1972488888888889</v>
      </c>
      <c r="AB47" s="7">
        <f>LEAFDATA0102!AB47+FLWRFRDATA0102!AB47+TWIGDATA0102!AB47</f>
        <v>0.1936177777777778</v>
      </c>
      <c r="AC47" s="8">
        <f t="shared" si="24"/>
        <v>8.037324444444444</v>
      </c>
      <c r="AD47" s="8">
        <f t="shared" si="25"/>
        <v>8.081607223752677</v>
      </c>
      <c r="AF47" s="5" t="s">
        <v>4</v>
      </c>
      <c r="AG47" s="8">
        <f t="shared" si="26"/>
        <v>8.081607223752677</v>
      </c>
      <c r="AH47" s="5" t="s">
        <v>4</v>
      </c>
      <c r="AI47" s="8">
        <f t="shared" si="27"/>
        <v>4.040803611876338</v>
      </c>
    </row>
    <row r="48" spans="2:35" ht="12">
      <c r="B48" s="5" t="s">
        <v>5</v>
      </c>
      <c r="C48" s="7">
        <f>LEAFDATA0102!C48+FLWRFRDATA0102!C48+TWIGDATA0102!C48</f>
        <v>0.35216444444444445</v>
      </c>
      <c r="D48" s="7">
        <f>LEAFDATA0102!D48+FLWRFRDATA0102!D48+TWIGDATA0102!D48</f>
        <v>0.4244844444444445</v>
      </c>
      <c r="E48" s="7">
        <f>LEAFDATA0102!E48+FLWRFRDATA0102!E48+TWIGDATA0102!E48</f>
        <v>0.41915555555555556</v>
      </c>
      <c r="F48" s="7">
        <f>LEAFDATA0102!F48+FLWRFRDATA0102!F48+TWIGDATA0102!F48</f>
        <v>0.5192177777777778</v>
      </c>
      <c r="G48" s="7">
        <f>LEAFDATA0102!G48+FLWRFRDATA0102!G48+TWIGDATA0102!G48</f>
        <v>0.5460444444444444</v>
      </c>
      <c r="H48" s="7">
        <f>LEAFDATA0102!H48+FLWRFRDATA0102!H48+TWIGDATA0102!H48</f>
        <v>0.47427555555555556</v>
      </c>
      <c r="I48" s="7">
        <f>LEAFDATA0102!I48+FLWRFRDATA0102!I48+TWIGDATA0102!I48</f>
        <v>0.32682222222222224</v>
      </c>
      <c r="J48" s="7">
        <f>LEAFDATA0102!J48+FLWRFRDATA0102!J48+TWIGDATA0102!J48</f>
        <v>0.4183955555555555</v>
      </c>
      <c r="K48" s="7">
        <f>LEAFDATA0102!K48+FLWRFRDATA0102!K48+TWIGDATA0102!K48</f>
        <v>0.46459111111111107</v>
      </c>
      <c r="L48" s="7">
        <f>LEAFDATA0102!L48+FLWRFRDATA0102!L48+TWIGDATA0102!L48</f>
        <v>0.48888000000000004</v>
      </c>
      <c r="M48" s="7">
        <f>LEAFDATA0102!M48+FLWRFRDATA0102!M48+TWIGDATA0102!M48</f>
        <v>0.43759555555555557</v>
      </c>
      <c r="N48" s="7">
        <f>LEAFDATA0102!N48+FLWRFRDATA0102!N48+TWIGDATA0102!N48</f>
        <v>0.39455111111111113</v>
      </c>
      <c r="O48" s="7">
        <f>LEAFDATA0102!O48+FLWRFRDATA0102!O48+TWIGDATA0102!O48</f>
        <v>0.27358666666666664</v>
      </c>
      <c r="P48" s="7">
        <f>LEAFDATA0102!P48+FLWRFRDATA0102!P48+TWIGDATA0102!P48</f>
        <v>0.19788444444444442</v>
      </c>
      <c r="Q48" s="7">
        <f>LEAFDATA0102!Q48+FLWRFRDATA0102!Q48+TWIGDATA0102!Q48</f>
        <v>0.3104133333333333</v>
      </c>
      <c r="R48" s="7">
        <f>LEAFDATA0102!R48+FLWRFRDATA0102!R48+TWIGDATA0102!R48</f>
        <v>0.3636044444444445</v>
      </c>
      <c r="S48" s="7">
        <f>LEAFDATA0102!S48+FLWRFRDATA0102!S48+TWIGDATA0102!S48</f>
        <v>0.4952711111111111</v>
      </c>
      <c r="T48" s="7">
        <f>LEAFDATA0102!T48+FLWRFRDATA0102!T48+TWIGDATA0102!T48</f>
        <v>0.34708</v>
      </c>
      <c r="U48" s="7">
        <f>LEAFDATA0102!U48+FLWRFRDATA0102!U48+TWIGDATA0102!U48</f>
        <v>0.23445333333333337</v>
      </c>
      <c r="V48" s="7">
        <f>LEAFDATA0102!V48+FLWRFRDATA0102!V48+TWIGDATA0102!V48</f>
        <v>0.4635288888888889</v>
      </c>
      <c r="W48" s="7">
        <f>LEAFDATA0102!W48+FLWRFRDATA0102!W48+TWIGDATA0102!W48</f>
        <v>0.38252444444444444</v>
      </c>
      <c r="X48" s="7">
        <f>LEAFDATA0102!X48+FLWRFRDATA0102!X48+TWIGDATA0102!X48</f>
        <v>0.2061288888888889</v>
      </c>
      <c r="Y48" s="7">
        <f>LEAFDATA0102!Y48+FLWRFRDATA0102!Y48+TWIGDATA0102!Y48</f>
        <v>0.2802577777777778</v>
      </c>
      <c r="Z48" s="7">
        <f>LEAFDATA0102!Z48+FLWRFRDATA0102!Z48+TWIGDATA0102!Z48</f>
        <v>0.14256444444444447</v>
      </c>
      <c r="AA48" s="7">
        <f>LEAFDATA0102!AA48+FLWRFRDATA0102!AA48+TWIGDATA0102!AA48</f>
        <v>0.12124</v>
      </c>
      <c r="AB48" s="7">
        <f>LEAFDATA0102!AB48+FLWRFRDATA0102!AB48+TWIGDATA0102!AB48</f>
        <v>0.3382133333333333</v>
      </c>
      <c r="AC48" s="8">
        <f t="shared" si="24"/>
        <v>9.422928888888888</v>
      </c>
      <c r="AD48" s="8">
        <f t="shared" si="25"/>
        <v>9.474845852464034</v>
      </c>
      <c r="AF48" s="5" t="s">
        <v>5</v>
      </c>
      <c r="AG48" s="8">
        <f t="shared" si="26"/>
        <v>9.474845852464034</v>
      </c>
      <c r="AH48" s="5" t="s">
        <v>5</v>
      </c>
      <c r="AI48" s="8">
        <f t="shared" si="27"/>
        <v>4.737422926232017</v>
      </c>
    </row>
    <row r="49" spans="2:35" ht="12">
      <c r="B49" s="5" t="s">
        <v>6</v>
      </c>
      <c r="C49" s="7">
        <f>LEAFDATA0102!C49+FLWRFRDATA0102!C49+TWIGDATA0102!C49</f>
        <v>0.5238</v>
      </c>
      <c r="D49" s="7">
        <f>LEAFDATA0102!D49+FLWRFRDATA0102!D49+TWIGDATA0102!D49</f>
        <v>0.39152888888888887</v>
      </c>
      <c r="E49" s="7">
        <f>LEAFDATA0102!E49+FLWRFRDATA0102!E49+TWIGDATA0102!E49</f>
        <v>0.35252</v>
      </c>
      <c r="F49" s="7">
        <f>LEAFDATA0102!F49+FLWRFRDATA0102!F49+TWIGDATA0102!F49</f>
        <v>0.5962863492063493</v>
      </c>
      <c r="G49" s="7">
        <f>LEAFDATA0102!G49+FLWRFRDATA0102!G49+TWIGDATA0102!G49</f>
        <v>0.35774222222222224</v>
      </c>
      <c r="H49" s="7">
        <f>LEAFDATA0102!H49+FLWRFRDATA0102!H49+TWIGDATA0102!H49</f>
        <v>0.5107866666666667</v>
      </c>
      <c r="I49" s="7">
        <f>LEAFDATA0102!I49+FLWRFRDATA0102!I49+TWIGDATA0102!I49</f>
        <v>0.22556444444444446</v>
      </c>
      <c r="J49" s="7">
        <f>LEAFDATA0102!J49+FLWRFRDATA0102!J49+TWIGDATA0102!J49</f>
        <v>0.30860000000000004</v>
      </c>
      <c r="K49" s="7">
        <f>LEAFDATA0102!K49+FLWRFRDATA0102!K49+TWIGDATA0102!K49</f>
        <v>0.48136</v>
      </c>
      <c r="L49" s="7">
        <f>LEAFDATA0102!L49+FLWRFRDATA0102!L49+TWIGDATA0102!L49</f>
        <v>0.6149466666666668</v>
      </c>
      <c r="M49" s="7">
        <f>LEAFDATA0102!M49+FLWRFRDATA0102!M49+TWIGDATA0102!M49</f>
        <v>0.3641777777777779</v>
      </c>
      <c r="N49" s="7">
        <f>LEAFDATA0102!N49+FLWRFRDATA0102!N49+TWIGDATA0102!N49</f>
        <v>0.41679555555555553</v>
      </c>
      <c r="O49" s="7">
        <f>LEAFDATA0102!O49+FLWRFRDATA0102!O49+TWIGDATA0102!O49</f>
        <v>0.4155288888888889</v>
      </c>
      <c r="P49" s="7">
        <f>LEAFDATA0102!P49+FLWRFRDATA0102!P49+TWIGDATA0102!P49</f>
        <v>0.2760977777777778</v>
      </c>
      <c r="Q49" s="7">
        <f>LEAFDATA0102!Q49+FLWRFRDATA0102!Q49+TWIGDATA0102!Q49</f>
        <v>0.7653022222222223</v>
      </c>
      <c r="R49" s="7">
        <f>LEAFDATA0102!R49+FLWRFRDATA0102!R49+TWIGDATA0102!R49</f>
        <v>0.6776622222222222</v>
      </c>
      <c r="S49" s="7">
        <f>LEAFDATA0102!S49+FLWRFRDATA0102!S49+TWIGDATA0102!S49</f>
        <v>0.6935155555555556</v>
      </c>
      <c r="T49" s="7">
        <f>LEAFDATA0102!T49+FLWRFRDATA0102!T49+TWIGDATA0102!T49</f>
        <v>0.3011111111111111</v>
      </c>
      <c r="U49" s="7">
        <f>LEAFDATA0102!U49+FLWRFRDATA0102!U49+TWIGDATA0102!U49</f>
        <v>0.25590666666666667</v>
      </c>
      <c r="V49" s="7">
        <f>LEAFDATA0102!V49+FLWRFRDATA0102!V49+TWIGDATA0102!V49</f>
        <v>0.62192</v>
      </c>
      <c r="W49" s="7">
        <f>LEAFDATA0102!W49+FLWRFRDATA0102!W49+TWIGDATA0102!W49</f>
        <v>0.4874488888888889</v>
      </c>
      <c r="X49" s="7">
        <f>LEAFDATA0102!X49+FLWRFRDATA0102!X49+TWIGDATA0102!X49</f>
        <v>0.3613777777777778</v>
      </c>
      <c r="Y49" s="7">
        <f>LEAFDATA0102!Y49+FLWRFRDATA0102!Y49+TWIGDATA0102!Y49</f>
        <v>0.3335600000000001</v>
      </c>
      <c r="Z49" s="7">
        <f>LEAFDATA0102!Z49+FLWRFRDATA0102!Z49+TWIGDATA0102!Z49</f>
        <v>0.16086666666666669</v>
      </c>
      <c r="AA49" s="7">
        <f>LEAFDATA0102!AA49+FLWRFRDATA0102!AA49+TWIGDATA0102!AA49</f>
        <v>0.29056000000000004</v>
      </c>
      <c r="AB49" s="7">
        <f>LEAFDATA0102!AB49+FLWRFRDATA0102!AB49+TWIGDATA0102!AB49</f>
        <v>0.4156222222222223</v>
      </c>
      <c r="AC49" s="8">
        <f t="shared" si="24"/>
        <v>11.20058857142857</v>
      </c>
      <c r="AD49" s="8">
        <f t="shared" si="25"/>
        <v>11.262299803227075</v>
      </c>
      <c r="AF49" s="5" t="s">
        <v>6</v>
      </c>
      <c r="AG49" s="8">
        <f t="shared" si="26"/>
        <v>11.262299803227075</v>
      </c>
      <c r="AH49" s="5" t="s">
        <v>6</v>
      </c>
      <c r="AI49" s="8">
        <f t="shared" si="27"/>
        <v>5.631149901613537</v>
      </c>
    </row>
    <row r="50" spans="2:35" ht="12">
      <c r="B50" s="5" t="s">
        <v>7</v>
      </c>
      <c r="C50" s="7">
        <f>LEAFDATA0102!C50+FLWRFRDATA0102!C50+TWIGDATA0102!C50</f>
        <v>0.3576888888888889</v>
      </c>
      <c r="D50" s="7">
        <f>LEAFDATA0102!D50+FLWRFRDATA0102!D50+TWIGDATA0102!D50</f>
        <v>0.36181777777777774</v>
      </c>
      <c r="E50" s="7">
        <f>LEAFDATA0102!E50+FLWRFRDATA0102!E50+TWIGDATA0102!E50</f>
        <v>0.43727555555555564</v>
      </c>
      <c r="F50" s="7">
        <f>LEAFDATA0102!F50+FLWRFRDATA0102!F50+TWIGDATA0102!F50</f>
        <v>0.3832977777777778</v>
      </c>
      <c r="G50" s="7">
        <f>LEAFDATA0102!G50+FLWRFRDATA0102!G50+TWIGDATA0102!G50</f>
        <v>0.3477955555555556</v>
      </c>
      <c r="H50" s="7">
        <f>LEAFDATA0102!H50+FLWRFRDATA0102!H50+TWIGDATA0102!H50</f>
        <v>0.24578222222222224</v>
      </c>
      <c r="I50" s="7">
        <f>LEAFDATA0102!I50+FLWRFRDATA0102!I50+TWIGDATA0102!I50</f>
        <v>0.1866088888888889</v>
      </c>
      <c r="J50" s="7">
        <f>LEAFDATA0102!J50+FLWRFRDATA0102!J50+TWIGDATA0102!J50</f>
        <v>0.21216444444444443</v>
      </c>
      <c r="K50" s="7">
        <f>LEAFDATA0102!K50+FLWRFRDATA0102!K50+TWIGDATA0102!K50</f>
        <v>0.4103244444444445</v>
      </c>
      <c r="L50" s="7">
        <f>LEAFDATA0102!L50+FLWRFRDATA0102!L50+TWIGDATA0102!L50</f>
        <v>0.5469777777777778</v>
      </c>
      <c r="M50" s="7">
        <f>LEAFDATA0102!M50+FLWRFRDATA0102!M50+TWIGDATA0102!M50</f>
        <v>0.3678177777777778</v>
      </c>
      <c r="N50" s="7">
        <f>LEAFDATA0102!N50+FLWRFRDATA0102!N50+TWIGDATA0102!N50</f>
        <v>0.7026222222222223</v>
      </c>
      <c r="O50" s="7">
        <f>LEAFDATA0102!O50+FLWRFRDATA0102!O50+TWIGDATA0102!O50</f>
        <v>0.41012888888888893</v>
      </c>
      <c r="P50" s="7">
        <f>LEAFDATA0102!P50+FLWRFRDATA0102!P50+TWIGDATA0102!P50</f>
        <v>0.6371155555555555</v>
      </c>
      <c r="Q50" s="7">
        <f>LEAFDATA0102!Q50+FLWRFRDATA0102!Q50+TWIGDATA0102!Q50</f>
        <v>0.2134088888888889</v>
      </c>
      <c r="R50" s="7">
        <f>LEAFDATA0102!R50+FLWRFRDATA0102!R50+TWIGDATA0102!R50</f>
        <v>0.3493200000000001</v>
      </c>
      <c r="S50" s="7">
        <f>LEAFDATA0102!S50+FLWRFRDATA0102!S50+TWIGDATA0102!S50</f>
        <v>0.28785777777777777</v>
      </c>
      <c r="T50" s="7">
        <f>LEAFDATA0102!T50+FLWRFRDATA0102!T50+TWIGDATA0102!T50</f>
        <v>0.2666311111111111</v>
      </c>
      <c r="U50" s="7">
        <f>LEAFDATA0102!U50+FLWRFRDATA0102!U50+TWIGDATA0102!U50</f>
        <v>0.35761333333333334</v>
      </c>
      <c r="V50" s="7">
        <f>LEAFDATA0102!V50+FLWRFRDATA0102!V50+TWIGDATA0102!V50</f>
        <v>0.47261333333333333</v>
      </c>
      <c r="W50" s="7">
        <f>LEAFDATA0102!W50+FLWRFRDATA0102!W50+TWIGDATA0102!W50</f>
        <v>0.3085244444444445</v>
      </c>
      <c r="X50" s="7">
        <f>LEAFDATA0102!X50+FLWRFRDATA0102!X50+TWIGDATA0102!X50</f>
        <v>0.35101333333333334</v>
      </c>
      <c r="Y50" s="7">
        <f>LEAFDATA0102!Y50+FLWRFRDATA0102!Y50+TWIGDATA0102!Y50</f>
        <v>0.22190222222222222</v>
      </c>
      <c r="Z50" s="7">
        <f>LEAFDATA0102!Z50+FLWRFRDATA0102!Z50+TWIGDATA0102!Z50</f>
        <v>0.2115288888888889</v>
      </c>
      <c r="AA50" s="7">
        <f>LEAFDATA0102!AA50+FLWRFRDATA0102!AA50+TWIGDATA0102!AA50</f>
        <v>0.20182222222222224</v>
      </c>
      <c r="AB50" s="7">
        <f>LEAFDATA0102!AB50+FLWRFRDATA0102!AB50+TWIGDATA0102!AB50</f>
        <v>0.2976088888888889</v>
      </c>
      <c r="AC50" s="8">
        <f t="shared" si="24"/>
        <v>9.147262222222222</v>
      </c>
      <c r="AD50" s="8">
        <f t="shared" si="25"/>
        <v>9.172392063492063</v>
      </c>
      <c r="AF50" s="5" t="s">
        <v>7</v>
      </c>
      <c r="AG50" s="8">
        <f t="shared" si="26"/>
        <v>9.172392063492063</v>
      </c>
      <c r="AH50" s="5" t="s">
        <v>7</v>
      </c>
      <c r="AI50" s="8">
        <f t="shared" si="27"/>
        <v>4.586196031746032</v>
      </c>
    </row>
    <row r="51" spans="2:39" ht="12">
      <c r="B51" s="5" t="s">
        <v>8</v>
      </c>
      <c r="C51" s="7">
        <f>LEAFDATA0102!C51+FLWRFRDATA0102!C51+TWIGDATA0102!C51</f>
        <v>0.24865777777777778</v>
      </c>
      <c r="D51" s="7">
        <f>LEAFDATA0102!D51+FLWRFRDATA0102!D51+TWIGDATA0102!D51</f>
        <v>0.23719555555555558</v>
      </c>
      <c r="E51" s="7">
        <f>LEAFDATA0102!E51+FLWRFRDATA0102!E51+TWIGDATA0102!E51</f>
        <v>0.39100888888888896</v>
      </c>
      <c r="F51" s="7">
        <f>LEAFDATA0102!F51+FLWRFRDATA0102!F51+TWIGDATA0102!F51</f>
        <v>0.6300488888888889</v>
      </c>
      <c r="G51" s="7">
        <f>LEAFDATA0102!G51+FLWRFRDATA0102!G51+TWIGDATA0102!G51</f>
        <v>0.43520722222222225</v>
      </c>
      <c r="H51" s="7">
        <f>LEAFDATA0102!H51+FLWRFRDATA0102!H51+TWIGDATA0102!H51</f>
        <v>0.29729777777777777</v>
      </c>
      <c r="I51" s="7">
        <f>LEAFDATA0102!I51+FLWRFRDATA0102!I51+TWIGDATA0102!I51</f>
        <v>0.16729777777777777</v>
      </c>
      <c r="J51" s="7">
        <f>LEAFDATA0102!J51+FLWRFRDATA0102!J51+TWIGDATA0102!J51</f>
        <v>0.20084</v>
      </c>
      <c r="K51" s="7">
        <f>LEAFDATA0102!K51+FLWRFRDATA0102!K51+TWIGDATA0102!K51</f>
        <v>0.4135333333333333</v>
      </c>
      <c r="L51" s="7">
        <f>LEAFDATA0102!L51+FLWRFRDATA0102!L51+TWIGDATA0102!L51</f>
        <v>0.4240355555555556</v>
      </c>
      <c r="M51" s="7">
        <f>LEAFDATA0102!M51+FLWRFRDATA0102!M51+TWIGDATA0102!M51</f>
        <v>0.4769111111111111</v>
      </c>
      <c r="N51" s="7">
        <f>LEAFDATA0102!N51+FLWRFRDATA0102!N51+TWIGDATA0102!N51</f>
        <v>0.34892</v>
      </c>
      <c r="O51" s="7">
        <f>LEAFDATA0102!O51+FLWRFRDATA0102!O51+TWIGDATA0102!O51</f>
        <v>0.30408888888888885</v>
      </c>
      <c r="P51" s="7">
        <f>LEAFDATA0102!P51+FLWRFRDATA0102!P51+TWIGDATA0102!P51</f>
        <v>0.4028044444444444</v>
      </c>
      <c r="Q51" s="7">
        <f>LEAFDATA0102!Q51+FLWRFRDATA0102!Q51+TWIGDATA0102!Q51</f>
        <v>0.39766666666666667</v>
      </c>
      <c r="R51" s="7">
        <f>LEAFDATA0102!R51+FLWRFRDATA0102!R51+TWIGDATA0102!R51</f>
        <v>0.46799999999999997</v>
      </c>
      <c r="S51" s="7">
        <f>LEAFDATA0102!S51+FLWRFRDATA0102!S51+TWIGDATA0102!S51</f>
        <v>0.635248888888889</v>
      </c>
      <c r="T51" s="7">
        <f>LEAFDATA0102!T51+FLWRFRDATA0102!T51+TWIGDATA0102!T51</f>
        <v>0.38351111111111114</v>
      </c>
      <c r="U51" s="7">
        <f>LEAFDATA0102!U51+FLWRFRDATA0102!U51+TWIGDATA0102!U51</f>
        <v>0.31192</v>
      </c>
      <c r="V51" s="7">
        <f>LEAFDATA0102!V51+FLWRFRDATA0102!V51+TWIGDATA0102!V51</f>
        <v>0.42851999999999996</v>
      </c>
      <c r="W51" s="7">
        <f>LEAFDATA0102!W51+FLWRFRDATA0102!W51+TWIGDATA0102!W51</f>
        <v>0.29518666666666665</v>
      </c>
      <c r="X51" s="7">
        <f>LEAFDATA0102!X51+FLWRFRDATA0102!X51+TWIGDATA0102!X51</f>
        <v>0.3011022222222222</v>
      </c>
      <c r="Y51" s="7">
        <f>LEAFDATA0102!Y51+FLWRFRDATA0102!Y51+TWIGDATA0102!Y51</f>
        <v>0.49820000000000003</v>
      </c>
      <c r="Z51" s="7">
        <f>LEAFDATA0102!Z51+FLWRFRDATA0102!Z51+TWIGDATA0102!Z51</f>
        <v>0.25960444444444447</v>
      </c>
      <c r="AA51" s="7">
        <f>LEAFDATA0102!AA51+FLWRFRDATA0102!AA51+TWIGDATA0102!AA51</f>
        <v>0.3556977777777778</v>
      </c>
      <c r="AB51" s="7">
        <f>LEAFDATA0102!AB51+FLWRFRDATA0102!AB51+TWIGDATA0102!AB51</f>
        <v>0.38692444444444446</v>
      </c>
      <c r="AC51" s="8">
        <f t="shared" si="24"/>
        <v>9.699429444444446</v>
      </c>
      <c r="AD51" s="8">
        <f t="shared" si="25"/>
        <v>9.752869827058465</v>
      </c>
      <c r="AF51" s="5" t="s">
        <v>8</v>
      </c>
      <c r="AG51" s="8">
        <f t="shared" si="26"/>
        <v>9.752869827058465</v>
      </c>
      <c r="AH51" s="5" t="s">
        <v>8</v>
      </c>
      <c r="AI51" s="8">
        <f t="shared" si="27"/>
        <v>4.876434913529232</v>
      </c>
      <c r="AK51" s="14" t="s">
        <v>77</v>
      </c>
      <c r="AL51" s="19"/>
      <c r="AM51" s="14"/>
    </row>
    <row r="52" spans="2:39" ht="12">
      <c r="B52" s="5" t="s">
        <v>9</v>
      </c>
      <c r="C52" s="7">
        <f>LEAFDATA0102!C52+FLWRFRDATA0102!C52+TWIGDATA0102!C52</f>
        <v>0.4044444444444445</v>
      </c>
      <c r="D52" s="7">
        <f>LEAFDATA0102!D52+FLWRFRDATA0102!D52+TWIGDATA0102!D52</f>
        <v>0.3685111111111111</v>
      </c>
      <c r="E52" s="7">
        <f>LEAFDATA0102!E52+FLWRFRDATA0102!E52+TWIGDATA0102!E52</f>
        <v>0.3845983333333333</v>
      </c>
      <c r="F52" s="7">
        <f>LEAFDATA0102!F52+FLWRFRDATA0102!F52+TWIGDATA0102!F52</f>
        <v>0.3777155555555556</v>
      </c>
      <c r="G52" s="7">
        <f>LEAFDATA0102!G52+FLWRFRDATA0102!G52+TWIGDATA0102!G52</f>
        <v>0.4318711111111111</v>
      </c>
      <c r="H52" s="7">
        <f>LEAFDATA0102!H52+FLWRFRDATA0102!H52+TWIGDATA0102!H52</f>
        <v>0.37162666666666666</v>
      </c>
      <c r="I52" s="7">
        <f>LEAFDATA0102!I52+FLWRFRDATA0102!I52+TWIGDATA0102!I52</f>
        <v>0.19396000000000002</v>
      </c>
      <c r="J52" s="7">
        <f>LEAFDATA0102!J52+FLWRFRDATA0102!J52+TWIGDATA0102!J52</f>
        <v>0.2581377777777778</v>
      </c>
      <c r="K52" s="7">
        <f>LEAFDATA0102!K52+FLWRFRDATA0102!K52+TWIGDATA0102!K52</f>
        <v>0.45301777777777774</v>
      </c>
      <c r="L52" s="7">
        <f>LEAFDATA0102!L52+FLWRFRDATA0102!L52+TWIGDATA0102!L52</f>
        <v>0.3958222222222222</v>
      </c>
      <c r="M52" s="7">
        <f>LEAFDATA0102!M52+FLWRFRDATA0102!M52+TWIGDATA0102!M52</f>
        <v>0.5912222222222221</v>
      </c>
      <c r="N52" s="7">
        <f>LEAFDATA0102!N52+FLWRFRDATA0102!N52+TWIGDATA0102!N52</f>
        <v>0.45686666666666664</v>
      </c>
      <c r="O52" s="7">
        <f>LEAFDATA0102!O52+FLWRFRDATA0102!O52+TWIGDATA0102!O52</f>
        <v>0.49377333333333334</v>
      </c>
      <c r="P52" s="7">
        <f>LEAFDATA0102!P52+FLWRFRDATA0102!P52+TWIGDATA0102!P52</f>
        <v>0.34639111111111115</v>
      </c>
      <c r="Q52" s="7">
        <f>LEAFDATA0102!Q52+FLWRFRDATA0102!Q52+TWIGDATA0102!Q52</f>
        <v>0.3274622222222222</v>
      </c>
      <c r="R52" s="7">
        <f>LEAFDATA0102!R52+FLWRFRDATA0102!R52+TWIGDATA0102!R52</f>
        <v>0.4618</v>
      </c>
      <c r="S52" s="7">
        <f>LEAFDATA0102!S52+FLWRFRDATA0102!S52+TWIGDATA0102!S52</f>
        <v>0.2598977777777778</v>
      </c>
      <c r="T52" s="7">
        <f>LEAFDATA0102!T52+FLWRFRDATA0102!T52+TWIGDATA0102!T52</f>
        <v>0.24185333333333334</v>
      </c>
      <c r="U52" s="7">
        <f>LEAFDATA0102!U52+FLWRFRDATA0102!U52+TWIGDATA0102!U52</f>
        <v>0.32376444444444447</v>
      </c>
      <c r="V52" s="7">
        <f>LEAFDATA0102!V52+FLWRFRDATA0102!V52+TWIGDATA0102!V52</f>
        <v>0.3515866666666667</v>
      </c>
      <c r="W52" s="7">
        <f>LEAFDATA0102!W52+FLWRFRDATA0102!W52+TWIGDATA0102!W52</f>
        <v>0.37662222222222225</v>
      </c>
      <c r="X52" s="7">
        <f>LEAFDATA0102!X52+FLWRFRDATA0102!X52+TWIGDATA0102!X52</f>
        <v>0.2832888888888889</v>
      </c>
      <c r="Y52" s="7">
        <f>LEAFDATA0102!Y52+FLWRFRDATA0102!Y52+TWIGDATA0102!Y52</f>
        <v>0.2716355555555556</v>
      </c>
      <c r="Z52" s="7">
        <f>LEAFDATA0102!Z52+FLWRFRDATA0102!Z52+TWIGDATA0102!Z52</f>
        <v>0.2147777777777778</v>
      </c>
      <c r="AA52" s="7">
        <f>LEAFDATA0102!AA52+FLWRFRDATA0102!AA52+TWIGDATA0102!AA52</f>
        <v>0.1991511111111111</v>
      </c>
      <c r="AB52" s="7">
        <f>LEAFDATA0102!AB52+FLWRFRDATA0102!AB52+TWIGDATA0102!AB52</f>
        <v>0.5351777777777779</v>
      </c>
      <c r="AC52" s="8">
        <f t="shared" si="24"/>
        <v>9.374976111111112</v>
      </c>
      <c r="AD52" s="8">
        <f t="shared" si="25"/>
        <v>9.400731539987792</v>
      </c>
      <c r="AF52" s="5" t="s">
        <v>9</v>
      </c>
      <c r="AG52" s="8">
        <f t="shared" si="26"/>
        <v>9.400731539987792</v>
      </c>
      <c r="AH52" s="5" t="s">
        <v>9</v>
      </c>
      <c r="AI52" s="8">
        <f t="shared" si="27"/>
        <v>4.700365769993896</v>
      </c>
      <c r="AK52" s="14"/>
      <c r="AL52" s="19" t="s">
        <v>42</v>
      </c>
      <c r="AM52" s="15">
        <f>AVERAGE(AI51:AI56)</f>
        <v>4.785461888951046</v>
      </c>
    </row>
    <row r="53" spans="2:35" ht="12">
      <c r="B53" s="5" t="s">
        <v>10</v>
      </c>
      <c r="C53" s="7">
        <f>LEAFDATA0102!C53+FLWRFRDATA0102!C53+TWIGDATA0102!C53</f>
        <v>0.35761777777777776</v>
      </c>
      <c r="D53" s="7">
        <f>LEAFDATA0102!D53+FLWRFRDATA0102!D53+TWIGDATA0102!D53</f>
        <v>0.3130133333333333</v>
      </c>
      <c r="E53" s="7">
        <f>LEAFDATA0102!E53+FLWRFRDATA0102!E53+TWIGDATA0102!E53</f>
        <v>0.2689777777777778</v>
      </c>
      <c r="F53" s="7">
        <f>LEAFDATA0102!F53+FLWRFRDATA0102!F53+TWIGDATA0102!F53</f>
        <v>0.2768577777777778</v>
      </c>
      <c r="G53" s="7">
        <f>LEAFDATA0102!G53+FLWRFRDATA0102!G53+TWIGDATA0102!G53</f>
        <v>0.3241688888888889</v>
      </c>
      <c r="H53" s="7">
        <f>LEAFDATA0102!H53+FLWRFRDATA0102!H53+TWIGDATA0102!H53</f>
        <v>0.3041511111111111</v>
      </c>
      <c r="I53" s="7">
        <f>LEAFDATA0102!I53+FLWRFRDATA0102!I53+TWIGDATA0102!I53</f>
        <v>0.10865333333333334</v>
      </c>
      <c r="J53" s="7">
        <f>LEAFDATA0102!J53+FLWRFRDATA0102!J53+TWIGDATA0102!J53</f>
        <v>0.2094</v>
      </c>
      <c r="K53" s="7">
        <f>LEAFDATA0102!K53+FLWRFRDATA0102!K53+TWIGDATA0102!K53</f>
        <v>1.1126650000000002</v>
      </c>
      <c r="L53" s="7">
        <f>LEAFDATA0102!L53+FLWRFRDATA0102!L53+TWIGDATA0102!L53</f>
        <v>0.5657111111111113</v>
      </c>
      <c r="M53" s="7">
        <f>LEAFDATA0102!M53+FLWRFRDATA0102!M53+TWIGDATA0102!M53</f>
        <v>0.46024000000000004</v>
      </c>
      <c r="N53" s="7">
        <f>LEAFDATA0102!N53+FLWRFRDATA0102!N53+TWIGDATA0102!N53</f>
        <v>0.3284977777777778</v>
      </c>
      <c r="O53" s="7">
        <f>LEAFDATA0102!O53+FLWRFRDATA0102!O53+TWIGDATA0102!O53</f>
        <v>0.2741111111111112</v>
      </c>
      <c r="P53" s="7">
        <f>LEAFDATA0102!P53+FLWRFRDATA0102!P53+TWIGDATA0102!P53</f>
        <v>0.2717777777777778</v>
      </c>
      <c r="Q53" s="7">
        <f>LEAFDATA0102!Q53+FLWRFRDATA0102!Q53+TWIGDATA0102!Q53</f>
        <v>0.2710488888888889</v>
      </c>
      <c r="R53" s="7">
        <f>LEAFDATA0102!R53+FLWRFRDATA0102!R53+TWIGDATA0102!R53</f>
        <v>0.2792488888888889</v>
      </c>
      <c r="S53" s="7">
        <f>LEAFDATA0102!S53+FLWRFRDATA0102!S53+TWIGDATA0102!S53</f>
        <v>0.35935999999999996</v>
      </c>
      <c r="T53" s="7">
        <f>LEAFDATA0102!T53+FLWRFRDATA0102!T53+TWIGDATA0102!T53</f>
        <v>0.28026222222222225</v>
      </c>
      <c r="U53" s="7">
        <f>LEAFDATA0102!U53+FLWRFRDATA0102!U53+TWIGDATA0102!U53</f>
        <v>0.6319627777777778</v>
      </c>
      <c r="V53" s="7">
        <f>LEAFDATA0102!V53+FLWRFRDATA0102!V53+TWIGDATA0102!V53</f>
        <v>0.2032533333333333</v>
      </c>
      <c r="W53" s="7">
        <f>LEAFDATA0102!W53+FLWRFRDATA0102!W53+TWIGDATA0102!W53</f>
        <v>0.3535111111111111</v>
      </c>
      <c r="X53" s="7">
        <f>LEAFDATA0102!X53+FLWRFRDATA0102!X53+TWIGDATA0102!X53</f>
        <v>0.1984711111111111</v>
      </c>
      <c r="Y53" s="7">
        <f>LEAFDATA0102!Y53+FLWRFRDATA0102!Y53+TWIGDATA0102!Y53</f>
        <v>0.2667422222222222</v>
      </c>
      <c r="Z53" s="7">
        <f>LEAFDATA0102!Z53+FLWRFRDATA0102!Z53+TWIGDATA0102!Z53</f>
        <v>0.14064444444444443</v>
      </c>
      <c r="AA53" s="7">
        <f>LEAFDATA0102!AA53+FLWRFRDATA0102!AA53+TWIGDATA0102!AA53</f>
        <v>0.19896444444444447</v>
      </c>
      <c r="AB53" s="7">
        <f>LEAFDATA0102!AB53+FLWRFRDATA0102!AB53+TWIGDATA0102!AB53</f>
        <v>0.2424666666666667</v>
      </c>
      <c r="AC53" s="8">
        <f t="shared" si="24"/>
        <v>8.601778888888887</v>
      </c>
      <c r="AD53" s="8">
        <f t="shared" si="25"/>
        <v>8.625410149572648</v>
      </c>
      <c r="AF53" s="5" t="s">
        <v>10</v>
      </c>
      <c r="AG53" s="8">
        <f t="shared" si="26"/>
        <v>8.625410149572648</v>
      </c>
      <c r="AH53" s="5" t="s">
        <v>10</v>
      </c>
      <c r="AI53" s="8">
        <f t="shared" si="27"/>
        <v>4.312705074786324</v>
      </c>
    </row>
    <row r="54" spans="2:36" ht="12">
      <c r="B54" s="5" t="s">
        <v>11</v>
      </c>
      <c r="C54" s="7">
        <f>LEAFDATA0102!C54+FLWRFRDATA0102!C54+TWIGDATA0102!C54</f>
        <v>0.4246</v>
      </c>
      <c r="D54" s="7">
        <f>LEAFDATA0102!D54+FLWRFRDATA0102!D54+TWIGDATA0102!D54</f>
        <v>0.5768355555555555</v>
      </c>
      <c r="E54" s="7">
        <f>LEAFDATA0102!E54+FLWRFRDATA0102!E54+TWIGDATA0102!E54</f>
        <v>0.6002933333333333</v>
      </c>
      <c r="F54" s="7">
        <f>LEAFDATA0102!F54+FLWRFRDATA0102!F54+TWIGDATA0102!F54</f>
        <v>0.8015733333333334</v>
      </c>
      <c r="G54" s="7">
        <f>LEAFDATA0102!G54+FLWRFRDATA0102!G54+TWIGDATA0102!G54</f>
        <v>0.45462222222222226</v>
      </c>
      <c r="H54" s="7">
        <f>LEAFDATA0102!H54+FLWRFRDATA0102!H54+TWIGDATA0102!H54</f>
        <v>0.4769555555555556</v>
      </c>
      <c r="I54" s="7">
        <f>LEAFDATA0102!I54+FLWRFRDATA0102!I54+TWIGDATA0102!I54</f>
        <v>0.2438888888888889</v>
      </c>
      <c r="J54" s="7">
        <f>LEAFDATA0102!J54+FLWRFRDATA0102!J54+TWIGDATA0102!J54</f>
        <v>0.35192888888888885</v>
      </c>
      <c r="K54" s="7">
        <f>LEAFDATA0102!K54+FLWRFRDATA0102!K54+TWIGDATA0102!K54</f>
        <v>0.5229466666666667</v>
      </c>
      <c r="L54" s="7">
        <f>LEAFDATA0102!L54+FLWRFRDATA0102!L54+TWIGDATA0102!L54</f>
        <v>0.5912444444444446</v>
      </c>
      <c r="M54" s="7">
        <f>LEAFDATA0102!M54+FLWRFRDATA0102!M54+TWIGDATA0102!M54</f>
        <v>0.6689466666666667</v>
      </c>
      <c r="N54" s="7">
        <f>LEAFDATA0102!N54+FLWRFRDATA0102!N54+TWIGDATA0102!N54</f>
        <v>0.5454933333333334</v>
      </c>
      <c r="O54" s="7">
        <f>LEAFDATA0102!O54+FLWRFRDATA0102!O54+TWIGDATA0102!O54</f>
        <v>0.3309244444444444</v>
      </c>
      <c r="P54" s="7">
        <f>LEAFDATA0102!P54+FLWRFRDATA0102!P54+TWIGDATA0102!P54</f>
        <v>0.37236888888888886</v>
      </c>
      <c r="Q54" s="7">
        <f>LEAFDATA0102!Q54+FLWRFRDATA0102!Q54+TWIGDATA0102!Q54</f>
        <v>0.6229644444444444</v>
      </c>
      <c r="R54" s="7">
        <f>LEAFDATA0102!R54+FLWRFRDATA0102!R54+TWIGDATA0102!R54</f>
        <v>0.5912755555555556</v>
      </c>
      <c r="S54" s="7">
        <f>LEAFDATA0102!S54+FLWRFRDATA0102!S54+TWIGDATA0102!S54</f>
        <v>0.7342533333333333</v>
      </c>
      <c r="T54" s="7">
        <f>LEAFDATA0102!T54+FLWRFRDATA0102!T54+TWIGDATA0102!T54</f>
        <v>0.4275066666666667</v>
      </c>
      <c r="U54" s="7">
        <f>LEAFDATA0102!U54+FLWRFRDATA0102!U54+TWIGDATA0102!U54</f>
        <v>0.5803244444444445</v>
      </c>
      <c r="V54" s="7">
        <f>LEAFDATA0102!V54+FLWRFRDATA0102!V54+TWIGDATA0102!V54</f>
        <v>0.48261333333333334</v>
      </c>
      <c r="W54" s="7">
        <f>LEAFDATA0102!W54+FLWRFRDATA0102!W54+TWIGDATA0102!W54</f>
        <v>0.5718311111111112</v>
      </c>
      <c r="X54" s="7">
        <f>LEAFDATA0102!X54+FLWRFRDATA0102!X54+TWIGDATA0102!X54</f>
        <v>0.39657333333333333</v>
      </c>
      <c r="Y54" s="7">
        <f>LEAFDATA0102!Y54+FLWRFRDATA0102!Y54+TWIGDATA0102!Y54</f>
        <v>0.4658888888888889</v>
      </c>
      <c r="Z54" s="7">
        <f>LEAFDATA0102!Z54+FLWRFRDATA0102!Z54+TWIGDATA0102!Z54</f>
        <v>0.4019777777777778</v>
      </c>
      <c r="AA54" s="7">
        <f>LEAFDATA0102!AA54+FLWRFRDATA0102!AA54+TWIGDATA0102!AA54</f>
        <v>0.2970977777777778</v>
      </c>
      <c r="AB54" s="7">
        <f>LEAFDATA0102!AB54+FLWRFRDATA0102!AB54+TWIGDATA0102!AB54</f>
        <v>0.5281911111111112</v>
      </c>
      <c r="AC54" s="8">
        <f t="shared" si="24"/>
        <v>13.06312</v>
      </c>
      <c r="AD54" s="8">
        <f t="shared" si="25"/>
        <v>13.099007692307692</v>
      </c>
      <c r="AF54" s="5" t="s">
        <v>11</v>
      </c>
      <c r="AG54" s="8">
        <f t="shared" si="26"/>
        <v>13.099007692307692</v>
      </c>
      <c r="AH54" s="5" t="s">
        <v>11</v>
      </c>
      <c r="AI54" s="8">
        <f t="shared" si="27"/>
        <v>6.549503846153846</v>
      </c>
      <c r="AJ54" s="8" t="s">
        <v>20</v>
      </c>
    </row>
    <row r="55" spans="2:35" ht="12">
      <c r="B55" s="5" t="s">
        <v>12</v>
      </c>
      <c r="C55" s="7">
        <f>LEAFDATA0102!C55+FLWRFRDATA0102!C55+TWIGDATA0102!C55</f>
        <v>0.4997777777777779</v>
      </c>
      <c r="D55" s="7">
        <f>LEAFDATA0102!D55+FLWRFRDATA0102!D55+TWIGDATA0102!D55</f>
        <v>0.45219555555555563</v>
      </c>
      <c r="E55" s="7">
        <f>LEAFDATA0102!E55+FLWRFRDATA0102!E55+TWIGDATA0102!E55</f>
        <v>0.5531466666666667</v>
      </c>
      <c r="F55" s="7">
        <f>LEAFDATA0102!F55+FLWRFRDATA0102!F55+TWIGDATA0102!F55</f>
        <v>0.3620400000000001</v>
      </c>
      <c r="G55" s="7">
        <f>LEAFDATA0102!G55+FLWRFRDATA0102!G55+TWIGDATA0102!G55</f>
        <v>0.3609111111111111</v>
      </c>
      <c r="H55" s="7">
        <f>LEAFDATA0102!H55+FLWRFRDATA0102!H55+TWIGDATA0102!H55</f>
        <v>0.27990666666666664</v>
      </c>
      <c r="I55" s="7">
        <f>LEAFDATA0102!I55+FLWRFRDATA0102!I55+TWIGDATA0102!I55</f>
        <v>0.34153777777777783</v>
      </c>
      <c r="J55" s="7">
        <f>LEAFDATA0102!J55+FLWRFRDATA0102!J55+TWIGDATA0102!J55</f>
        <v>0.22044888888888886</v>
      </c>
      <c r="K55" s="7">
        <f>LEAFDATA0102!K55+FLWRFRDATA0102!K55+TWIGDATA0102!K55</f>
        <v>0.5123155555555556</v>
      </c>
      <c r="L55" s="7">
        <f>LEAFDATA0102!L55+FLWRFRDATA0102!L55+TWIGDATA0102!L55</f>
        <v>0.40812000000000004</v>
      </c>
      <c r="M55" s="7">
        <f>LEAFDATA0102!M55+FLWRFRDATA0102!M55+TWIGDATA0102!M55</f>
        <v>0.4834755555555556</v>
      </c>
      <c r="N55" s="7">
        <f>LEAFDATA0102!N55+FLWRFRDATA0102!N55+TWIGDATA0102!N55</f>
        <v>0.4346311111111112</v>
      </c>
      <c r="O55" s="7">
        <f>LEAFDATA0102!O55+FLWRFRDATA0102!O55+TWIGDATA0102!O55</f>
        <v>0.2516577777777778</v>
      </c>
      <c r="P55" s="7">
        <f>LEAFDATA0102!P55+FLWRFRDATA0102!P55+TWIGDATA0102!P55</f>
        <v>0.19689333333333334</v>
      </c>
      <c r="Q55" s="7">
        <f>LEAFDATA0102!Q55+FLWRFRDATA0102!Q55+TWIGDATA0102!Q55</f>
        <v>0.35784444444444446</v>
      </c>
      <c r="R55" s="7">
        <f>LEAFDATA0102!R55+FLWRFRDATA0102!R55+TWIGDATA0102!R55</f>
        <v>0.4932488888888889</v>
      </c>
      <c r="S55" s="7">
        <f>LEAFDATA0102!S55+FLWRFRDATA0102!S55+TWIGDATA0102!S55</f>
        <v>0.41444</v>
      </c>
      <c r="T55" s="7">
        <f>LEAFDATA0102!T55+FLWRFRDATA0102!T55+TWIGDATA0102!T55</f>
        <v>0.1826088888888889</v>
      </c>
      <c r="U55" s="7">
        <f>LEAFDATA0102!U55+FLWRFRDATA0102!U55+TWIGDATA0102!U55</f>
        <v>0.23736000000000002</v>
      </c>
      <c r="V55" s="7">
        <f>LEAFDATA0102!V55+FLWRFRDATA0102!V55+TWIGDATA0102!V55</f>
        <v>0.36034222222222223</v>
      </c>
      <c r="W55" s="7">
        <f>LEAFDATA0102!W55+FLWRFRDATA0102!W55+TWIGDATA0102!W55</f>
        <v>0.3245288888888889</v>
      </c>
      <c r="X55" s="7">
        <f>LEAFDATA0102!X55+FLWRFRDATA0102!X55+TWIGDATA0102!X55</f>
        <v>0.1873288888888889</v>
      </c>
      <c r="Y55" s="7">
        <f>LEAFDATA0102!Y55+FLWRFRDATA0102!Y55+TWIGDATA0102!Y55</f>
        <v>0.2617066666666667</v>
      </c>
      <c r="Z55" s="7">
        <f>LEAFDATA0102!Z55+FLWRFRDATA0102!Z55+TWIGDATA0102!Z55</f>
        <v>0.2526088888888889</v>
      </c>
      <c r="AA55" s="7">
        <f>LEAFDATA0102!AA55+FLWRFRDATA0102!AA55+TWIGDATA0102!AA55</f>
        <v>0.20877777777777778</v>
      </c>
      <c r="AB55" s="7">
        <f>LEAFDATA0102!AB55+FLWRFRDATA0102!AB55+TWIGDATA0102!AB55</f>
        <v>0.48860888888888887</v>
      </c>
      <c r="AC55" s="8">
        <f t="shared" si="24"/>
        <v>9.126462222222223</v>
      </c>
      <c r="AD55" s="8">
        <f t="shared" si="25"/>
        <v>9.151534920634921</v>
      </c>
      <c r="AF55" s="5" t="s">
        <v>12</v>
      </c>
      <c r="AG55" s="8">
        <f t="shared" si="26"/>
        <v>9.151534920634921</v>
      </c>
      <c r="AH55" s="5" t="s">
        <v>12</v>
      </c>
      <c r="AI55" s="8">
        <f t="shared" si="27"/>
        <v>4.5757674603174605</v>
      </c>
    </row>
    <row r="56" spans="2:35" ht="12">
      <c r="B56" s="5" t="s">
        <v>13</v>
      </c>
      <c r="C56" s="7">
        <f>LEAFDATA0102!C56+FLWRFRDATA0102!C56+TWIGDATA0102!C56</f>
        <v>0.2879911111111111</v>
      </c>
      <c r="D56" s="7">
        <f>LEAFDATA0102!D56+FLWRFRDATA0102!D56+TWIGDATA0102!D56</f>
        <v>0.33245444444444444</v>
      </c>
      <c r="E56" s="7">
        <f>LEAFDATA0102!E56+FLWRFRDATA0102!E56+TWIGDATA0102!E56</f>
        <v>0.30176444444444445</v>
      </c>
      <c r="F56" s="7">
        <f>LEAFDATA0102!F56+FLWRFRDATA0102!F56+TWIGDATA0102!F56</f>
        <v>0.2554</v>
      </c>
      <c r="G56" s="7">
        <f>LEAFDATA0102!G56+FLWRFRDATA0102!G56+TWIGDATA0102!G56</f>
        <v>0.3956666666666667</v>
      </c>
      <c r="H56" s="7">
        <f>LEAFDATA0102!H56+FLWRFRDATA0102!H56+TWIGDATA0102!H56</f>
        <v>0.34263999999999994</v>
      </c>
      <c r="I56" s="7">
        <f>LEAFDATA0102!I56+FLWRFRDATA0102!I56+TWIGDATA0102!I56</f>
        <v>0.19270666666666666</v>
      </c>
      <c r="J56" s="7">
        <f>LEAFDATA0102!J56+FLWRFRDATA0102!J56+TWIGDATA0102!J56</f>
        <v>0.1914488888888889</v>
      </c>
      <c r="K56" s="7">
        <f>LEAFDATA0102!K56+FLWRFRDATA0102!K56+TWIGDATA0102!K56</f>
        <v>0.3701333333333333</v>
      </c>
      <c r="L56" s="7">
        <f>LEAFDATA0102!L56+FLWRFRDATA0102!L56+TWIGDATA0102!L56</f>
        <v>0.46632888888888896</v>
      </c>
      <c r="M56" s="7">
        <f>LEAFDATA0102!M56+FLWRFRDATA0102!M56+TWIGDATA0102!M56</f>
        <v>0.46477777777777773</v>
      </c>
      <c r="N56" s="7">
        <f>LEAFDATA0102!N56+FLWRFRDATA0102!N56+TWIGDATA0102!N56</f>
        <v>0.48828888888888883</v>
      </c>
      <c r="O56" s="7">
        <f>LEAFDATA0102!O56+FLWRFRDATA0102!O56+TWIGDATA0102!O56</f>
        <v>0.2405733333333333</v>
      </c>
      <c r="P56" s="7">
        <f>LEAFDATA0102!P56+FLWRFRDATA0102!P56+TWIGDATA0102!P56</f>
        <v>0.17258222222222222</v>
      </c>
      <c r="Q56" s="7">
        <f>LEAFDATA0102!Q56+FLWRFRDATA0102!Q56+TWIGDATA0102!Q56</f>
        <v>0.2517244444444444</v>
      </c>
      <c r="R56" s="7">
        <f>LEAFDATA0102!R56+FLWRFRDATA0102!R56+TWIGDATA0102!R56</f>
        <v>0.25233777777777777</v>
      </c>
      <c r="S56" s="7">
        <f>LEAFDATA0102!S56+FLWRFRDATA0102!S56+TWIGDATA0102!S56</f>
        <v>0.4039955555555556</v>
      </c>
      <c r="T56" s="7">
        <f>LEAFDATA0102!T56+FLWRFRDATA0102!T56+TWIGDATA0102!T56</f>
        <v>0.18295999999999998</v>
      </c>
      <c r="U56" s="7">
        <f>LEAFDATA0102!U56+FLWRFRDATA0102!U56+TWIGDATA0102!U56</f>
        <v>0.23519555555555555</v>
      </c>
      <c r="V56" s="7">
        <f>LEAFDATA0102!V56+FLWRFRDATA0102!V56+TWIGDATA0102!V56</f>
        <v>0.26282666666666665</v>
      </c>
      <c r="W56" s="7">
        <f>LEAFDATA0102!W56+FLWRFRDATA0102!W56+TWIGDATA0102!W56</f>
        <v>0.22328</v>
      </c>
      <c r="X56" s="7">
        <f>LEAFDATA0102!X56+FLWRFRDATA0102!X56+TWIGDATA0102!X56</f>
        <v>0.26365333333333335</v>
      </c>
      <c r="Y56" s="7">
        <f>LEAFDATA0102!Y56+FLWRFRDATA0102!Y56+TWIGDATA0102!Y56</f>
        <v>0.22670666666666667</v>
      </c>
      <c r="Z56" s="7">
        <f>LEAFDATA0102!Z56+FLWRFRDATA0102!Z56+TWIGDATA0102!Z56</f>
        <v>0.20864</v>
      </c>
      <c r="AA56" s="7">
        <f>LEAFDATA0102!AA56+FLWRFRDATA0102!AA56+TWIGDATA0102!AA56</f>
        <v>0.14829777777777778</v>
      </c>
      <c r="AB56" s="7">
        <f>LEAFDATA0102!AB56+FLWRFRDATA0102!AB56+TWIGDATA0102!AB56</f>
        <v>0.21335111111111116</v>
      </c>
      <c r="AC56" s="8">
        <f t="shared" si="24"/>
        <v>7.375725555555553</v>
      </c>
      <c r="AD56" s="8">
        <f t="shared" si="25"/>
        <v>7.395988537851035</v>
      </c>
      <c r="AF56" s="5" t="s">
        <v>13</v>
      </c>
      <c r="AG56" s="8">
        <f t="shared" si="26"/>
        <v>7.395988537851035</v>
      </c>
      <c r="AH56" s="5" t="s">
        <v>13</v>
      </c>
      <c r="AI56" s="8">
        <f t="shared" si="27"/>
        <v>3.6979942689255174</v>
      </c>
    </row>
    <row r="57" spans="2:39" ht="12">
      <c r="B57" s="5" t="s">
        <v>14</v>
      </c>
      <c r="C57" s="7">
        <f>LEAFDATA0102!C57+FLWRFRDATA0102!C57+TWIGDATA0102!C57</f>
        <v>0.37333777777777777</v>
      </c>
      <c r="D57" s="7">
        <f>LEAFDATA0102!D57+FLWRFRDATA0102!D57+TWIGDATA0102!D57</f>
        <v>0.33672444444444444</v>
      </c>
      <c r="E57" s="7">
        <f>LEAFDATA0102!E57+FLWRFRDATA0102!E57+TWIGDATA0102!E57</f>
        <v>0.4529555555555556</v>
      </c>
      <c r="F57" s="7">
        <f>LEAFDATA0102!F57+FLWRFRDATA0102!F57+TWIGDATA0102!F57</f>
        <v>0.3266133333333333</v>
      </c>
      <c r="G57" s="7">
        <f>LEAFDATA0102!G57+FLWRFRDATA0102!G57+TWIGDATA0102!G57</f>
        <v>0.2927377777777778</v>
      </c>
      <c r="H57" s="7">
        <f>LEAFDATA0102!H57+FLWRFRDATA0102!H57+TWIGDATA0102!H57</f>
        <v>0.3002311111111111</v>
      </c>
      <c r="I57" s="7">
        <f>LEAFDATA0102!I57+FLWRFRDATA0102!I57+TWIGDATA0102!I57</f>
        <v>0.3426355555555556</v>
      </c>
      <c r="J57" s="7">
        <f>LEAFDATA0102!J57+FLWRFRDATA0102!J57+TWIGDATA0102!J57</f>
        <v>0.1793377777777778</v>
      </c>
      <c r="K57" s="7">
        <f>LEAFDATA0102!K57+FLWRFRDATA0102!K57+TWIGDATA0102!K57</f>
        <v>0.4427022222222222</v>
      </c>
      <c r="L57" s="7">
        <f>LEAFDATA0102!L57+FLWRFRDATA0102!L57+TWIGDATA0102!L57</f>
        <v>0.46091111111111116</v>
      </c>
      <c r="M57" s="7">
        <f>LEAFDATA0102!M57+FLWRFRDATA0102!M57+TWIGDATA0102!M57</f>
        <v>0.47086222222222224</v>
      </c>
      <c r="N57" s="7">
        <f>LEAFDATA0102!N57+FLWRFRDATA0102!N57+TWIGDATA0102!N57</f>
        <v>0.49475111111111114</v>
      </c>
      <c r="O57" s="7">
        <f>LEAFDATA0102!O57+FLWRFRDATA0102!O57+TWIGDATA0102!O57</f>
        <v>0.4913333333333333</v>
      </c>
      <c r="P57" s="7">
        <f>LEAFDATA0102!P57+FLWRFRDATA0102!P57+TWIGDATA0102!P57</f>
        <v>0.5350755555555555</v>
      </c>
      <c r="Q57" s="7">
        <f>LEAFDATA0102!Q57+FLWRFRDATA0102!Q57+TWIGDATA0102!Q57</f>
        <v>0.24425333333333327</v>
      </c>
      <c r="R57" s="7">
        <f>LEAFDATA0102!R57+FLWRFRDATA0102!R57+TWIGDATA0102!R57</f>
        <v>0.6382088888888889</v>
      </c>
      <c r="S57" s="7">
        <f>LEAFDATA0102!S57+FLWRFRDATA0102!S57+TWIGDATA0102!S57</f>
        <v>0.5551155555555555</v>
      </c>
      <c r="T57" s="7">
        <f>LEAFDATA0102!T57+FLWRFRDATA0102!T57+TWIGDATA0102!T57</f>
        <v>0.40591555555555553</v>
      </c>
      <c r="U57" s="7">
        <f>LEAFDATA0102!U57+FLWRFRDATA0102!U57+TWIGDATA0102!U57</f>
        <v>0.2806533333333333</v>
      </c>
      <c r="V57" s="7">
        <f>LEAFDATA0102!V57+FLWRFRDATA0102!V57+TWIGDATA0102!V57</f>
        <v>0.3839022222222222</v>
      </c>
      <c r="W57" s="7">
        <f>LEAFDATA0102!W57+FLWRFRDATA0102!W57+TWIGDATA0102!W57</f>
        <v>0.36646666666666666</v>
      </c>
      <c r="X57" s="7">
        <f>LEAFDATA0102!X57+FLWRFRDATA0102!X57+TWIGDATA0102!X57</f>
        <v>0.28380444444444447</v>
      </c>
      <c r="Y57" s="7">
        <f>LEAFDATA0102!Y57+FLWRFRDATA0102!Y57+TWIGDATA0102!Y57</f>
        <v>0.2809066666666667</v>
      </c>
      <c r="Z57" s="7">
        <f>LEAFDATA0102!Z57+FLWRFRDATA0102!Z57+TWIGDATA0102!Z57</f>
        <v>0.46424444444444446</v>
      </c>
      <c r="AA57" s="7">
        <f>LEAFDATA0102!AA57+FLWRFRDATA0102!AA57+TWIGDATA0102!AA57</f>
        <v>0.47640444444444446</v>
      </c>
      <c r="AB57" s="7">
        <f>LEAFDATA0102!AB57+FLWRFRDATA0102!AB57+TWIGDATA0102!AB57</f>
        <v>0.43283555555555564</v>
      </c>
      <c r="AC57" s="8">
        <f t="shared" si="24"/>
        <v>10.31292</v>
      </c>
      <c r="AD57" s="8">
        <f t="shared" si="25"/>
        <v>10.398386187845304</v>
      </c>
      <c r="AF57" s="5" t="s">
        <v>14</v>
      </c>
      <c r="AG57" s="8">
        <f t="shared" si="26"/>
        <v>10.398386187845304</v>
      </c>
      <c r="AH57" s="5" t="s">
        <v>14</v>
      </c>
      <c r="AI57" s="8">
        <f t="shared" si="27"/>
        <v>5.199193093922652</v>
      </c>
      <c r="AK57" s="14" t="s">
        <v>77</v>
      </c>
      <c r="AL57" s="19"/>
      <c r="AM57" s="14"/>
    </row>
    <row r="58" spans="2:39" ht="12">
      <c r="B58" s="5" t="s">
        <v>15</v>
      </c>
      <c r="C58" s="7">
        <f>LEAFDATA0102!C58+FLWRFRDATA0102!C58+TWIGDATA0102!C58</f>
        <v>0.32896444444444445</v>
      </c>
      <c r="D58" s="7">
        <f>LEAFDATA0102!D58+FLWRFRDATA0102!D58+TWIGDATA0102!D58</f>
        <v>0.3261866666666667</v>
      </c>
      <c r="E58" s="7">
        <f>LEAFDATA0102!E58+FLWRFRDATA0102!E58+TWIGDATA0102!E58</f>
        <v>0.16173777777777776</v>
      </c>
      <c r="F58" s="7">
        <f>LEAFDATA0102!F58+FLWRFRDATA0102!F58+TWIGDATA0102!F58</f>
        <v>0.6127466666666667</v>
      </c>
      <c r="G58" s="7">
        <f>LEAFDATA0102!G58+FLWRFRDATA0102!G58+TWIGDATA0102!G58</f>
        <v>0.4594133333333334</v>
      </c>
      <c r="H58" s="7">
        <f>LEAFDATA0102!H58+FLWRFRDATA0102!H58+TWIGDATA0102!H58</f>
        <v>0.24135555555555555</v>
      </c>
      <c r="I58" s="7">
        <f>LEAFDATA0102!I58+FLWRFRDATA0102!I58+TWIGDATA0102!I58</f>
        <v>0.19579555555555558</v>
      </c>
      <c r="J58" s="7">
        <f>LEAFDATA0102!J58+FLWRFRDATA0102!J58+TWIGDATA0102!J58</f>
        <v>0.1794488888888889</v>
      </c>
      <c r="K58" s="7">
        <f>LEAFDATA0102!K58+FLWRFRDATA0102!K58+TWIGDATA0102!K58</f>
        <v>0.29392</v>
      </c>
      <c r="L58" s="7">
        <f>LEAFDATA0102!L58+FLWRFRDATA0102!L58+TWIGDATA0102!L58</f>
        <v>0.3150577777777777</v>
      </c>
      <c r="M58" s="7">
        <f>LEAFDATA0102!M58+FLWRFRDATA0102!M58+TWIGDATA0102!M58</f>
        <v>0.3797688888888889</v>
      </c>
      <c r="N58" s="7">
        <f>LEAFDATA0102!N58+FLWRFRDATA0102!N58+TWIGDATA0102!N58</f>
        <v>0.18360444444444446</v>
      </c>
      <c r="O58" s="7">
        <f>LEAFDATA0102!O58+FLWRFRDATA0102!O58+TWIGDATA0102!O58</f>
        <v>0.3191466666666667</v>
      </c>
      <c r="P58" s="7">
        <f>LEAFDATA0102!P58+FLWRFRDATA0102!P58+TWIGDATA0102!P58</f>
        <v>0.10715555555555556</v>
      </c>
      <c r="Q58" s="7">
        <f>LEAFDATA0102!Q58+FLWRFRDATA0102!Q58+TWIGDATA0102!Q58</f>
        <v>0.6821822222222222</v>
      </c>
      <c r="R58" s="7">
        <f>LEAFDATA0102!R58+FLWRFRDATA0102!R58+TWIGDATA0102!R58</f>
        <v>0.3977733333333333</v>
      </c>
      <c r="S58" s="7">
        <f>LEAFDATA0102!S58+FLWRFRDATA0102!S58+TWIGDATA0102!S58</f>
        <v>0.19079555555555555</v>
      </c>
      <c r="T58" s="7">
        <f>LEAFDATA0102!T58+FLWRFRDATA0102!T58+TWIGDATA0102!T58</f>
        <v>0.3366577777777777</v>
      </c>
      <c r="U58" s="7">
        <f>LEAFDATA0102!U58+FLWRFRDATA0102!U58+TWIGDATA0102!U58</f>
        <v>0.24758666666666665</v>
      </c>
      <c r="V58" s="7">
        <f>LEAFDATA0102!V58+FLWRFRDATA0102!V58+TWIGDATA0102!V58</f>
        <v>0.2683822222222222</v>
      </c>
      <c r="W58" s="7">
        <f>LEAFDATA0102!W58+FLWRFRDATA0102!W58+TWIGDATA0102!W58</f>
        <v>0.3124622222222222</v>
      </c>
      <c r="X58" s="7">
        <f>LEAFDATA0102!X58+FLWRFRDATA0102!X58+TWIGDATA0102!X58</f>
        <v>0.22833777777777775</v>
      </c>
      <c r="Y58" s="7">
        <f>LEAFDATA0102!Y58+FLWRFRDATA0102!Y58+TWIGDATA0102!Y58</f>
        <v>0.24415555555555557</v>
      </c>
      <c r="Z58" s="7">
        <f>LEAFDATA0102!Z58+FLWRFRDATA0102!Z58+TWIGDATA0102!Z58</f>
        <v>0.1612977777777778</v>
      </c>
      <c r="AA58" s="7">
        <f>LEAFDATA0102!AA58+FLWRFRDATA0102!AA58+TWIGDATA0102!AA58</f>
        <v>0.1643911111111111</v>
      </c>
      <c r="AB58" s="7">
        <f>LEAFDATA0102!AB58+FLWRFRDATA0102!AB58+TWIGDATA0102!AB58</f>
        <v>0.2918977777777778</v>
      </c>
      <c r="AC58" s="8">
        <f t="shared" si="24"/>
        <v>7.630222222222222</v>
      </c>
      <c r="AD58" s="8">
        <f t="shared" si="25"/>
        <v>7.651184371184371</v>
      </c>
      <c r="AF58" s="5" t="s">
        <v>15</v>
      </c>
      <c r="AG58" s="8">
        <f t="shared" si="26"/>
        <v>7.651184371184371</v>
      </c>
      <c r="AH58" s="5" t="s">
        <v>15</v>
      </c>
      <c r="AI58" s="8">
        <f t="shared" si="27"/>
        <v>3.8255921855921855</v>
      </c>
      <c r="AK58" s="14"/>
      <c r="AL58" s="19" t="s">
        <v>43</v>
      </c>
      <c r="AM58" s="15">
        <f>AVERAGE(AI57:AI62)</f>
        <v>4.474653511049584</v>
      </c>
    </row>
    <row r="59" spans="2:35" ht="12">
      <c r="B59" s="5" t="s">
        <v>16</v>
      </c>
      <c r="C59" s="7">
        <f>LEAFDATA0102!C59+FLWRFRDATA0102!C59+TWIGDATA0102!C59</f>
        <v>0.3627377777777778</v>
      </c>
      <c r="D59" s="7">
        <f>LEAFDATA0102!D59+FLWRFRDATA0102!D59+TWIGDATA0102!D59</f>
        <v>0.4646711111111111</v>
      </c>
      <c r="E59" s="7">
        <f>LEAFDATA0102!E59+FLWRFRDATA0102!E59+TWIGDATA0102!E59</f>
        <v>0.2788755555555556</v>
      </c>
      <c r="F59" s="7">
        <f>LEAFDATA0102!F59+FLWRFRDATA0102!F59+TWIGDATA0102!F59</f>
        <v>0.49928000000000006</v>
      </c>
      <c r="G59" s="7">
        <f>LEAFDATA0102!G59+FLWRFRDATA0102!G59+TWIGDATA0102!G59</f>
        <v>0.4883911111111111</v>
      </c>
      <c r="H59" s="7">
        <f>LEAFDATA0102!H59+FLWRFRDATA0102!H59+TWIGDATA0102!H59</f>
        <v>0.37739555555555554</v>
      </c>
      <c r="I59" s="7">
        <f>LEAFDATA0102!I59+FLWRFRDATA0102!I59+TWIGDATA0102!I59</f>
        <v>0.2712888888888889</v>
      </c>
      <c r="J59" s="7">
        <f>LEAFDATA0102!J59+FLWRFRDATA0102!J59+TWIGDATA0102!J59</f>
        <v>0.25077777777777777</v>
      </c>
      <c r="K59" s="7">
        <f>LEAFDATA0102!K59+FLWRFRDATA0102!K59+TWIGDATA0102!K59</f>
        <v>0.5548888888888889</v>
      </c>
      <c r="L59" s="7">
        <f>LEAFDATA0102!L59+FLWRFRDATA0102!L59+TWIGDATA0102!L59</f>
        <v>0.5105733333333332</v>
      </c>
      <c r="M59" s="7">
        <f>LEAFDATA0102!M59+FLWRFRDATA0102!M59+TWIGDATA0102!M59</f>
        <v>0.5930177777777778</v>
      </c>
      <c r="N59" s="7">
        <f>LEAFDATA0102!N59+FLWRFRDATA0102!N59+TWIGDATA0102!N59</f>
        <v>0.4464266666666667</v>
      </c>
      <c r="O59" s="7">
        <f>LEAFDATA0102!O59+FLWRFRDATA0102!O59+TWIGDATA0102!O59</f>
        <v>0.3829777777777778</v>
      </c>
      <c r="P59" s="7">
        <f>LEAFDATA0102!P59+FLWRFRDATA0102!P59+TWIGDATA0102!P59</f>
        <v>0.1517688888888889</v>
      </c>
      <c r="Q59" s="7">
        <f>LEAFDATA0102!Q59+FLWRFRDATA0102!Q59+TWIGDATA0102!Q59</f>
        <v>0.4368488888888889</v>
      </c>
      <c r="R59" s="7">
        <f>LEAFDATA0102!R59+FLWRFRDATA0102!R59+TWIGDATA0102!R59</f>
        <v>0.39810222222222225</v>
      </c>
      <c r="S59" s="7">
        <f>LEAFDATA0102!S59+FLWRFRDATA0102!S59+TWIGDATA0102!S59</f>
        <v>0.45329333333333327</v>
      </c>
      <c r="T59" s="7">
        <f>LEAFDATA0102!T59+FLWRFRDATA0102!T59+TWIGDATA0102!T59</f>
        <v>0.19410666666666668</v>
      </c>
      <c r="U59" s="7">
        <f>LEAFDATA0102!U59+FLWRFRDATA0102!U59+TWIGDATA0102!U59</f>
        <v>0.3581733333333334</v>
      </c>
      <c r="V59" s="7">
        <f>LEAFDATA0102!V59+FLWRFRDATA0102!V59+TWIGDATA0102!V59</f>
        <v>0.4101466666666667</v>
      </c>
      <c r="W59" s="7">
        <f>LEAFDATA0102!W59+FLWRFRDATA0102!W59+TWIGDATA0102!W59</f>
        <v>0.4519066666666666</v>
      </c>
      <c r="X59" s="7">
        <f>LEAFDATA0102!X59+FLWRFRDATA0102!X59+TWIGDATA0102!X59</f>
        <v>0.41643555555555556</v>
      </c>
      <c r="Y59" s="7">
        <f>LEAFDATA0102!Y59+FLWRFRDATA0102!Y59+TWIGDATA0102!Y59</f>
        <v>0.2899511111111111</v>
      </c>
      <c r="Z59" s="7">
        <f>LEAFDATA0102!Z59+FLWRFRDATA0102!Z59+TWIGDATA0102!Z59</f>
        <v>0.3046622222222222</v>
      </c>
      <c r="AA59" s="7">
        <f>LEAFDATA0102!AA59+FLWRFRDATA0102!AA59+TWIGDATA0102!AA59</f>
        <v>0.24423555555555554</v>
      </c>
      <c r="AB59" s="7">
        <f>LEAFDATA0102!AB59+FLWRFRDATA0102!AB59+TWIGDATA0102!AB59</f>
        <v>0.2554666666666667</v>
      </c>
      <c r="AC59" s="8">
        <f t="shared" si="24"/>
        <v>9.8464</v>
      </c>
      <c r="AD59" s="8">
        <f t="shared" si="25"/>
        <v>9.87345054945055</v>
      </c>
      <c r="AF59" s="5" t="s">
        <v>16</v>
      </c>
      <c r="AG59" s="8">
        <f t="shared" si="26"/>
        <v>9.87345054945055</v>
      </c>
      <c r="AH59" s="5" t="s">
        <v>16</v>
      </c>
      <c r="AI59" s="8">
        <f t="shared" si="27"/>
        <v>4.936725274725275</v>
      </c>
    </row>
    <row r="60" spans="2:35" ht="12">
      <c r="B60" s="5" t="s">
        <v>17</v>
      </c>
      <c r="C60" s="7">
        <f>LEAFDATA0102!C60+FLWRFRDATA0102!C60+TWIGDATA0102!C60</f>
        <v>0.33210222222222224</v>
      </c>
      <c r="D60" s="7">
        <f>LEAFDATA0102!D60+FLWRFRDATA0102!D60+TWIGDATA0102!D60</f>
        <v>0.3069777777777778</v>
      </c>
      <c r="E60" s="7">
        <f>LEAFDATA0102!E60+FLWRFRDATA0102!E60+TWIGDATA0102!E60</f>
        <v>0.32325333333333334</v>
      </c>
      <c r="F60" s="7">
        <f>LEAFDATA0102!F60+FLWRFRDATA0102!F60+TWIGDATA0102!F60</f>
        <v>0.53724</v>
      </c>
      <c r="G60" s="7">
        <f>LEAFDATA0102!G60+FLWRFRDATA0102!G60+TWIGDATA0102!G60</f>
        <v>0.3944444444444445</v>
      </c>
      <c r="H60" s="7">
        <f>LEAFDATA0102!H60+FLWRFRDATA0102!H60+TWIGDATA0102!H60</f>
        <v>0.3029688888888889</v>
      </c>
      <c r="I60" s="7">
        <f>LEAFDATA0102!I60+FLWRFRDATA0102!I60+TWIGDATA0102!I60</f>
        <v>0.25122222222222224</v>
      </c>
      <c r="J60" s="7">
        <f>LEAFDATA0102!J60+FLWRFRDATA0102!J60+TWIGDATA0102!J60</f>
        <v>0.1974311111111111</v>
      </c>
      <c r="K60" s="7">
        <f>LEAFDATA0102!K60+FLWRFRDATA0102!K60+TWIGDATA0102!K60</f>
        <v>0.3215777777777778</v>
      </c>
      <c r="L60" s="7">
        <f>LEAFDATA0102!L60+FLWRFRDATA0102!L60+TWIGDATA0102!L60</f>
        <v>0.3808622222222222</v>
      </c>
      <c r="M60" s="7">
        <f>LEAFDATA0102!M60+FLWRFRDATA0102!M60+TWIGDATA0102!M60</f>
        <v>0.4201288888888889</v>
      </c>
      <c r="N60" s="7">
        <f>LEAFDATA0102!N60+FLWRFRDATA0102!N60+TWIGDATA0102!N60</f>
        <v>0.2847911111111111</v>
      </c>
      <c r="O60" s="7">
        <f>LEAFDATA0102!O60+FLWRFRDATA0102!O60+TWIGDATA0102!O60</f>
        <v>0.23146666666666665</v>
      </c>
      <c r="P60" s="7">
        <f>LEAFDATA0102!P60+FLWRFRDATA0102!P60+TWIGDATA0102!P60</f>
        <v>0.2053511111111111</v>
      </c>
      <c r="Q60" s="7">
        <f>LEAFDATA0102!Q60+FLWRFRDATA0102!Q60+TWIGDATA0102!Q60</f>
        <v>0.23651999999999998</v>
      </c>
      <c r="R60" s="7">
        <f>LEAFDATA0102!R60+FLWRFRDATA0102!R60+TWIGDATA0102!R60</f>
        <v>0.20364888888888888</v>
      </c>
      <c r="S60" s="7">
        <f>LEAFDATA0102!S60+FLWRFRDATA0102!S60+TWIGDATA0102!S60</f>
        <v>0.24373777777777778</v>
      </c>
      <c r="T60" s="7">
        <f>LEAFDATA0102!T60+FLWRFRDATA0102!T60+TWIGDATA0102!T60</f>
        <v>0.13980444444444443</v>
      </c>
      <c r="U60" s="7">
        <f>LEAFDATA0102!U60+FLWRFRDATA0102!U60+TWIGDATA0102!U60</f>
        <v>0.39604500000000004</v>
      </c>
      <c r="V60" s="7">
        <f>LEAFDATA0102!V60+FLWRFRDATA0102!V60+TWIGDATA0102!V60</f>
        <v>0.30263555555555555</v>
      </c>
      <c r="W60" s="7">
        <f>LEAFDATA0102!W60+FLWRFRDATA0102!W60+TWIGDATA0102!W60</f>
        <v>0.29786222222222225</v>
      </c>
      <c r="X60" s="7">
        <f>LEAFDATA0102!X60+FLWRFRDATA0102!X60+TWIGDATA0102!X60</f>
        <v>0.3093644444444445</v>
      </c>
      <c r="Y60" s="7">
        <f>LEAFDATA0102!Y60+FLWRFRDATA0102!Y60+TWIGDATA0102!Y60</f>
        <v>0.24555999999999997</v>
      </c>
      <c r="Z60" s="7">
        <f>LEAFDATA0102!Z60+FLWRFRDATA0102!Z60+TWIGDATA0102!Z60</f>
        <v>0.1816177777777778</v>
      </c>
      <c r="AA60" s="7">
        <f>LEAFDATA0102!AA60+FLWRFRDATA0102!AA60+TWIGDATA0102!AA60</f>
        <v>0.18328444444444444</v>
      </c>
      <c r="AB60" s="7">
        <f>LEAFDATA0102!AB60+FLWRFRDATA0102!AB60+TWIGDATA0102!AB60</f>
        <v>0.28260888888888885</v>
      </c>
      <c r="AC60" s="8">
        <f t="shared" si="24"/>
        <v>7.512507222222221</v>
      </c>
      <c r="AD60" s="8">
        <f t="shared" si="25"/>
        <v>7.533145978327227</v>
      </c>
      <c r="AF60" s="5" t="s">
        <v>17</v>
      </c>
      <c r="AG60" s="8">
        <f t="shared" si="26"/>
        <v>7.533145978327227</v>
      </c>
      <c r="AH60" s="5" t="s">
        <v>17</v>
      </c>
      <c r="AI60" s="8">
        <f t="shared" si="27"/>
        <v>3.7665729891636137</v>
      </c>
    </row>
    <row r="61" spans="2:35" ht="12">
      <c r="B61" s="5" t="s">
        <v>18</v>
      </c>
      <c r="C61" s="7">
        <f>LEAFDATA0102!C61+FLWRFRDATA0102!C61+TWIGDATA0102!C61</f>
        <v>0.2927066666666667</v>
      </c>
      <c r="D61" s="7">
        <f>LEAFDATA0102!D61+FLWRFRDATA0102!D61+TWIGDATA0102!D61</f>
        <v>0.22925333333333334</v>
      </c>
      <c r="E61" s="7">
        <f>LEAFDATA0102!E61+FLWRFRDATA0102!E61+TWIGDATA0102!E61</f>
        <v>0.19736888888888887</v>
      </c>
      <c r="F61" s="7">
        <f>LEAFDATA0102!F61+FLWRFRDATA0102!F61+TWIGDATA0102!F61</f>
        <v>0.3321733333333333</v>
      </c>
      <c r="G61" s="7">
        <f>LEAFDATA0102!G61+FLWRFRDATA0102!G61+TWIGDATA0102!G61</f>
        <v>0.5204933333333334</v>
      </c>
      <c r="H61" s="7">
        <f>LEAFDATA0102!H61+FLWRFRDATA0102!H61+TWIGDATA0102!H61</f>
        <v>0.2600711111111111</v>
      </c>
      <c r="I61" s="7">
        <f>LEAFDATA0102!I61+FLWRFRDATA0102!I61+TWIGDATA0102!I61</f>
        <v>0.16497333333333333</v>
      </c>
      <c r="J61" s="7">
        <f>LEAFDATA0102!J61+FLWRFRDATA0102!J61+TWIGDATA0102!J61</f>
        <v>0.19900888888888887</v>
      </c>
      <c r="K61" s="7">
        <f>LEAFDATA0102!K61+FLWRFRDATA0102!K61+TWIGDATA0102!K61</f>
        <v>0.32160444444444447</v>
      </c>
      <c r="L61" s="7">
        <f>LEAFDATA0102!L61+FLWRFRDATA0102!L61+TWIGDATA0102!L61</f>
        <v>0.5909422222222223</v>
      </c>
      <c r="M61" s="7">
        <f>LEAFDATA0102!M61+FLWRFRDATA0102!M61+TWIGDATA0102!M61</f>
        <v>0.36564</v>
      </c>
      <c r="N61" s="7">
        <f>LEAFDATA0102!N61+FLWRFRDATA0102!N61+TWIGDATA0102!N61</f>
        <v>0.3399733333333333</v>
      </c>
      <c r="O61" s="7">
        <f>LEAFDATA0102!O61+FLWRFRDATA0102!O61+TWIGDATA0102!O61</f>
        <v>0.3560844444444445</v>
      </c>
      <c r="P61" s="7">
        <f>LEAFDATA0102!P61+FLWRFRDATA0102!P61+TWIGDATA0102!P61</f>
        <v>0.39598222222222224</v>
      </c>
      <c r="Q61" s="7">
        <f>LEAFDATA0102!Q61+FLWRFRDATA0102!Q61+TWIGDATA0102!Q61</f>
        <v>0.3864355555555556</v>
      </c>
      <c r="R61" s="7">
        <f>LEAFDATA0102!R61+FLWRFRDATA0102!R61+TWIGDATA0102!R61</f>
        <v>0.23950666666666667</v>
      </c>
      <c r="S61" s="7">
        <f>LEAFDATA0102!S61+FLWRFRDATA0102!S61+TWIGDATA0102!S61</f>
        <v>0.44653333333333334</v>
      </c>
      <c r="T61" s="7">
        <f>LEAFDATA0102!T61+FLWRFRDATA0102!T61+TWIGDATA0102!T61</f>
        <v>0.31785</v>
      </c>
      <c r="U61" s="7">
        <f>LEAFDATA0102!U61+FLWRFRDATA0102!U61+TWIGDATA0102!U61</f>
        <v>0.3282711111111111</v>
      </c>
      <c r="V61" s="7">
        <f>LEAFDATA0102!V61+FLWRFRDATA0102!V61+TWIGDATA0102!V61</f>
        <v>0.40119111111111116</v>
      </c>
      <c r="W61" s="7">
        <f>LEAFDATA0102!W61+FLWRFRDATA0102!W61+TWIGDATA0102!W61</f>
        <v>0.39353777777777776</v>
      </c>
      <c r="X61" s="7">
        <f>LEAFDATA0102!X61+FLWRFRDATA0102!X61+TWIGDATA0102!X61</f>
        <v>0.22160000000000002</v>
      </c>
      <c r="Y61" s="7">
        <f>LEAFDATA0102!Y61+FLWRFRDATA0102!Y61+TWIGDATA0102!Y61</f>
        <v>0.18137333333333336</v>
      </c>
      <c r="Z61" s="7">
        <f>LEAFDATA0102!Z61+FLWRFRDATA0102!Z61+TWIGDATA0102!Z61</f>
        <v>0.18871111111111108</v>
      </c>
      <c r="AA61" s="7">
        <f>LEAFDATA0102!AA61+FLWRFRDATA0102!AA61+TWIGDATA0102!AA61</f>
        <v>0.20082666666666665</v>
      </c>
      <c r="AB61" s="7">
        <f>LEAFDATA0102!AB61+FLWRFRDATA0102!AB61+TWIGDATA0102!AB61</f>
        <v>0.22089333333333336</v>
      </c>
      <c r="AC61" s="8">
        <f t="shared" si="24"/>
        <v>8.093005555555555</v>
      </c>
      <c r="AD61" s="8">
        <f t="shared" si="25"/>
        <v>8.115239087301587</v>
      </c>
      <c r="AF61" s="5" t="s">
        <v>18</v>
      </c>
      <c r="AG61" s="8">
        <f t="shared" si="26"/>
        <v>8.115239087301587</v>
      </c>
      <c r="AH61" s="5" t="s">
        <v>18</v>
      </c>
      <c r="AI61" s="8">
        <f t="shared" si="27"/>
        <v>4.057619543650794</v>
      </c>
    </row>
    <row r="62" spans="2:35" ht="12">
      <c r="B62" s="5" t="s">
        <v>19</v>
      </c>
      <c r="C62" s="7">
        <f>LEAFDATA0102!C62+FLWRFRDATA0102!C62+TWIGDATA0102!C62</f>
        <v>2.0053422222222226</v>
      </c>
      <c r="D62" s="7">
        <f>LEAFDATA0102!D62+FLWRFRDATA0102!D62+TWIGDATA0102!D62</f>
        <v>0.3994977777777778</v>
      </c>
      <c r="E62" s="7">
        <f>LEAFDATA0102!E62+FLWRFRDATA0102!E62+TWIGDATA0102!E62</f>
        <v>0.2826488888888889</v>
      </c>
      <c r="F62" s="7">
        <f>LEAFDATA0102!F62+FLWRFRDATA0102!F62+TWIGDATA0102!F62</f>
        <v>0.2275911111111111</v>
      </c>
      <c r="G62" s="7">
        <f>LEAFDATA0102!G62+FLWRFRDATA0102!G62+TWIGDATA0102!G62</f>
        <v>0.27676888888888884</v>
      </c>
      <c r="H62" s="7">
        <f>LEAFDATA0102!H62+FLWRFRDATA0102!H62+TWIGDATA0102!H62</f>
        <v>0.28458222222222224</v>
      </c>
      <c r="I62" s="7">
        <f>LEAFDATA0102!I62+FLWRFRDATA0102!I62+TWIGDATA0102!I62</f>
        <v>0.14625333333333335</v>
      </c>
      <c r="J62" s="7">
        <f>LEAFDATA0102!J62+FLWRFRDATA0102!J62+TWIGDATA0102!J62</f>
        <v>0.16492</v>
      </c>
      <c r="K62" s="7">
        <f>LEAFDATA0102!K62+FLWRFRDATA0102!K62+TWIGDATA0102!K62</f>
        <v>0.25985777777777774</v>
      </c>
      <c r="L62" s="7">
        <f>LEAFDATA0102!L62+FLWRFRDATA0102!L62+TWIGDATA0102!L62</f>
        <v>0.44159111111111116</v>
      </c>
      <c r="M62" s="7">
        <f>LEAFDATA0102!M62+FLWRFRDATA0102!M62+TWIGDATA0102!M62</f>
        <v>0.34113333333333334</v>
      </c>
      <c r="N62" s="7">
        <f>LEAFDATA0102!N62+FLWRFRDATA0102!N62+TWIGDATA0102!N62</f>
        <v>0.5526533333333332</v>
      </c>
      <c r="O62" s="7">
        <f>LEAFDATA0102!O62+FLWRFRDATA0102!O62+TWIGDATA0102!O62</f>
        <v>0.3259511111111111</v>
      </c>
      <c r="P62" s="7">
        <f>LEAFDATA0102!P62+FLWRFRDATA0102!P62+TWIGDATA0102!P62</f>
        <v>0.25239555555555554</v>
      </c>
      <c r="Q62" s="7">
        <f>LEAFDATA0102!Q62+FLWRFRDATA0102!Q62+TWIGDATA0102!Q62</f>
        <v>0.3840755555555556</v>
      </c>
      <c r="R62" s="7">
        <f>LEAFDATA0102!R62+FLWRFRDATA0102!R62+TWIGDATA0102!R62</f>
        <v>0.5052177777777778</v>
      </c>
      <c r="S62" s="7">
        <f>LEAFDATA0102!S62+FLWRFRDATA0102!S62+TWIGDATA0102!S62</f>
        <v>0.5608755555555557</v>
      </c>
      <c r="T62" s="7">
        <f>LEAFDATA0102!T62+FLWRFRDATA0102!T62+TWIGDATA0102!T62</f>
        <v>0.22572888888888887</v>
      </c>
      <c r="U62" s="7">
        <f>LEAFDATA0102!U62+FLWRFRDATA0102!U62+TWIGDATA0102!U62</f>
        <v>0.32502222222222216</v>
      </c>
      <c r="V62" s="7">
        <f>LEAFDATA0102!V62+FLWRFRDATA0102!V62+TWIGDATA0102!V62</f>
        <v>0.4070177777777778</v>
      </c>
      <c r="W62" s="7">
        <f>LEAFDATA0102!W62+FLWRFRDATA0102!W62+TWIGDATA0102!W62</f>
        <v>0.4010533333333333</v>
      </c>
      <c r="X62" s="7">
        <f>LEAFDATA0102!X62+FLWRFRDATA0102!X62+TWIGDATA0102!X62</f>
        <v>0.3001822222222222</v>
      </c>
      <c r="Y62" s="7">
        <f>LEAFDATA0102!Y62+FLWRFRDATA0102!Y62+TWIGDATA0102!Y62</f>
        <v>0.3079555555555556</v>
      </c>
      <c r="Z62" s="7">
        <f>LEAFDATA0102!Z62+FLWRFRDATA0102!Z62+TWIGDATA0102!Z62</f>
        <v>0.25303111111111115</v>
      </c>
      <c r="AA62" s="7">
        <f>LEAFDATA0102!AA62+FLWRFRDATA0102!AA62+TWIGDATA0102!AA62</f>
        <v>0.21198666666666666</v>
      </c>
      <c r="AB62" s="7">
        <f>LEAFDATA0102!AB62+FLWRFRDATA0102!AB62+TWIGDATA0102!AB62</f>
        <v>0.25336444444444445</v>
      </c>
      <c r="AC62" s="8">
        <f t="shared" si="24"/>
        <v>10.096697777777779</v>
      </c>
      <c r="AD62" s="8">
        <f t="shared" si="25"/>
        <v>10.12443595848596</v>
      </c>
      <c r="AF62" s="5" t="s">
        <v>19</v>
      </c>
      <c r="AG62" s="8">
        <f t="shared" si="26"/>
        <v>10.12443595848596</v>
      </c>
      <c r="AH62" s="5" t="s">
        <v>19</v>
      </c>
      <c r="AI62" s="8">
        <f t="shared" si="27"/>
        <v>5.06221797924298</v>
      </c>
    </row>
    <row r="64" spans="2:39" s="2" customFormat="1" ht="12">
      <c r="B64" s="4" t="s">
        <v>1</v>
      </c>
      <c r="C64" s="3">
        <f>C11</f>
        <v>37179</v>
      </c>
      <c r="D64" s="3">
        <f aca="true" t="shared" si="28" ref="D64:AB64">D11</f>
        <v>37193</v>
      </c>
      <c r="E64" s="3">
        <f t="shared" si="28"/>
        <v>37207</v>
      </c>
      <c r="F64" s="3">
        <f t="shared" si="28"/>
        <v>37221</v>
      </c>
      <c r="G64" s="3">
        <f t="shared" si="28"/>
        <v>37235</v>
      </c>
      <c r="H64" s="3">
        <f t="shared" si="28"/>
        <v>37249</v>
      </c>
      <c r="I64" s="3">
        <f t="shared" si="28"/>
        <v>37265</v>
      </c>
      <c r="J64" s="3">
        <f t="shared" si="28"/>
        <v>37277</v>
      </c>
      <c r="K64" s="3">
        <f t="shared" si="28"/>
        <v>37291</v>
      </c>
      <c r="L64" s="3">
        <f t="shared" si="28"/>
        <v>37305</v>
      </c>
      <c r="M64" s="3">
        <f t="shared" si="28"/>
        <v>37319</v>
      </c>
      <c r="N64" s="3">
        <f t="shared" si="28"/>
        <v>37333</v>
      </c>
      <c r="O64" s="3">
        <f t="shared" si="28"/>
        <v>37347</v>
      </c>
      <c r="P64" s="3">
        <f t="shared" si="28"/>
        <v>37361</v>
      </c>
      <c r="Q64" s="3">
        <f t="shared" si="28"/>
        <v>37375</v>
      </c>
      <c r="R64" s="3">
        <f t="shared" si="28"/>
        <v>37389</v>
      </c>
      <c r="S64" s="3">
        <f t="shared" si="28"/>
        <v>37403</v>
      </c>
      <c r="T64" s="3">
        <f t="shared" si="28"/>
        <v>37417</v>
      </c>
      <c r="U64" s="3">
        <f t="shared" si="28"/>
        <v>37431</v>
      </c>
      <c r="V64" s="3">
        <f t="shared" si="28"/>
        <v>37445</v>
      </c>
      <c r="W64" s="3">
        <f t="shared" si="28"/>
        <v>37459</v>
      </c>
      <c r="X64" s="3">
        <f t="shared" si="28"/>
        <v>37473</v>
      </c>
      <c r="Y64" s="3">
        <f t="shared" si="28"/>
        <v>37487</v>
      </c>
      <c r="Z64" s="3">
        <f t="shared" si="28"/>
        <v>37501</v>
      </c>
      <c r="AA64" s="3">
        <f t="shared" si="28"/>
        <v>37515</v>
      </c>
      <c r="AB64" s="3">
        <f t="shared" si="28"/>
        <v>37529</v>
      </c>
      <c r="AC64" s="11"/>
      <c r="AG64" s="11">
        <f>AVERAGE(AG45:AG62)</f>
        <v>9.338637876892939</v>
      </c>
      <c r="AI64" s="11">
        <f>AVERAGE(AI45:AI62)</f>
        <v>4.6693189384464695</v>
      </c>
      <c r="AL64" s="18"/>
      <c r="AM64" s="11">
        <f>AVERAGE(AM45:AM62)</f>
        <v>4.66931893844647</v>
      </c>
    </row>
    <row r="65" spans="2:31" ht="12">
      <c r="B65" s="5" t="s">
        <v>21</v>
      </c>
      <c r="C65" s="7">
        <f aca="true" t="shared" si="29" ref="C65:L65">AVERAGE(C45:C50)</f>
        <v>0.33790000000000003</v>
      </c>
      <c r="D65" s="7">
        <f t="shared" si="29"/>
        <v>0.3461214814814815</v>
      </c>
      <c r="E65" s="7">
        <f t="shared" si="29"/>
        <v>0.3810398148148148</v>
      </c>
      <c r="F65" s="7">
        <f t="shared" si="29"/>
        <v>0.519601798941799</v>
      </c>
      <c r="G65" s="7">
        <f t="shared" si="29"/>
        <v>0.4216977777777778</v>
      </c>
      <c r="H65" s="7">
        <f t="shared" si="29"/>
        <v>0.35410888888888886</v>
      </c>
      <c r="I65" s="7">
        <f t="shared" si="29"/>
        <v>0.2309274074074074</v>
      </c>
      <c r="J65" s="7">
        <f t="shared" si="29"/>
        <v>0.36480518518518523</v>
      </c>
      <c r="K65" s="7">
        <f t="shared" si="29"/>
        <v>0.4716340740740741</v>
      </c>
      <c r="L65" s="7">
        <f t="shared" si="29"/>
        <v>0.5369177777777778</v>
      </c>
      <c r="M65" s="7">
        <f aca="true" t="shared" si="30" ref="M65:V65">AVERAGE(M45:M50)</f>
        <v>0.4051666666666667</v>
      </c>
      <c r="N65" s="7">
        <f t="shared" si="30"/>
        <v>0.4218807407407407</v>
      </c>
      <c r="O65" s="7">
        <f t="shared" si="30"/>
        <v>0.36046370370370373</v>
      </c>
      <c r="P65" s="7">
        <f t="shared" si="30"/>
        <v>0.3702355555555556</v>
      </c>
      <c r="Q65" s="7">
        <f t="shared" si="30"/>
        <v>0.39968370370370376</v>
      </c>
      <c r="R65" s="7">
        <f t="shared" si="30"/>
        <v>0.4179451851851852</v>
      </c>
      <c r="S65" s="7">
        <f t="shared" si="30"/>
        <v>0.4338674074074074</v>
      </c>
      <c r="T65" s="7">
        <f t="shared" si="30"/>
        <v>0.32134222222222225</v>
      </c>
      <c r="U65" s="7">
        <f t="shared" si="30"/>
        <v>0.23556074074074076</v>
      </c>
      <c r="V65" s="7">
        <f t="shared" si="30"/>
        <v>0.4771340740740741</v>
      </c>
      <c r="W65" s="7">
        <f aca="true" t="shared" si="31" ref="W65:AB65">AVERAGE(W45:W50)</f>
        <v>0.34667111111111115</v>
      </c>
      <c r="X65" s="7">
        <f t="shared" si="31"/>
        <v>0.29092074074074076</v>
      </c>
      <c r="Y65" s="7">
        <f t="shared" si="31"/>
        <v>0.27748740740740746</v>
      </c>
      <c r="Z65" s="7">
        <f t="shared" si="31"/>
        <v>0.15715333333333334</v>
      </c>
      <c r="AA65" s="7">
        <f t="shared" si="31"/>
        <v>0.2017740740740741</v>
      </c>
      <c r="AB65" s="7">
        <f t="shared" si="31"/>
        <v>0.3571311111111111</v>
      </c>
      <c r="AD65" s="8">
        <f>AVERAGE(AD45:AD50)</f>
        <v>9.495682830677563</v>
      </c>
      <c r="AE65" s="12" t="s">
        <v>31</v>
      </c>
    </row>
    <row r="66" spans="2:31" ht="12">
      <c r="B66" s="5" t="s">
        <v>22</v>
      </c>
      <c r="C66" s="7">
        <f aca="true" t="shared" si="32" ref="C66:L66">AVERAGE(C51:C56)</f>
        <v>0.3705148148148148</v>
      </c>
      <c r="D66" s="7">
        <f t="shared" si="32"/>
        <v>0.3800342592592593</v>
      </c>
      <c r="E66" s="7">
        <f t="shared" si="32"/>
        <v>0.4166315740740741</v>
      </c>
      <c r="F66" s="7">
        <f t="shared" si="32"/>
        <v>0.4506059259259259</v>
      </c>
      <c r="G66" s="7">
        <f t="shared" si="32"/>
        <v>0.4004078703703704</v>
      </c>
      <c r="H66" s="7">
        <f t="shared" si="32"/>
        <v>0.3454296296296296</v>
      </c>
      <c r="I66" s="7">
        <f t="shared" si="32"/>
        <v>0.20800740740740742</v>
      </c>
      <c r="J66" s="7">
        <f t="shared" si="32"/>
        <v>0.23870074074074074</v>
      </c>
      <c r="K66" s="7">
        <f t="shared" si="32"/>
        <v>0.5641019444444445</v>
      </c>
      <c r="L66" s="7">
        <f t="shared" si="32"/>
        <v>0.47521037037037045</v>
      </c>
      <c r="M66" s="7">
        <f aca="true" t="shared" si="33" ref="M66:V66">AVERAGE(M51:M56)</f>
        <v>0.5242622222222222</v>
      </c>
      <c r="N66" s="7">
        <f t="shared" si="33"/>
        <v>0.433782962962963</v>
      </c>
      <c r="O66" s="7">
        <f t="shared" si="33"/>
        <v>0.3158548148148148</v>
      </c>
      <c r="P66" s="7">
        <f t="shared" si="33"/>
        <v>0.293802962962963</v>
      </c>
      <c r="Q66" s="7">
        <f t="shared" si="33"/>
        <v>0.37145185185185187</v>
      </c>
      <c r="R66" s="7">
        <f t="shared" si="33"/>
        <v>0.4243185185185185</v>
      </c>
      <c r="S66" s="7">
        <f t="shared" si="33"/>
        <v>0.4678659259259259</v>
      </c>
      <c r="T66" s="7">
        <f t="shared" si="33"/>
        <v>0.28311703703703706</v>
      </c>
      <c r="U66" s="7">
        <f t="shared" si="33"/>
        <v>0.38675453703703705</v>
      </c>
      <c r="V66" s="7">
        <f t="shared" si="33"/>
        <v>0.3481903703703704</v>
      </c>
      <c r="W66" s="7">
        <f aca="true" t="shared" si="34" ref="W66:AB66">AVERAGE(W51:W56)</f>
        <v>0.3574933333333334</v>
      </c>
      <c r="X66" s="7">
        <f t="shared" si="34"/>
        <v>0.2717362962962963</v>
      </c>
      <c r="Y66" s="7">
        <f t="shared" si="34"/>
        <v>0.33181333333333335</v>
      </c>
      <c r="Z66" s="7">
        <f t="shared" si="34"/>
        <v>0.24637555555555557</v>
      </c>
      <c r="AA66" s="7">
        <f t="shared" si="34"/>
        <v>0.23466444444444445</v>
      </c>
      <c r="AB66" s="7">
        <f t="shared" si="34"/>
        <v>0.3991200000000001</v>
      </c>
      <c r="AD66" s="8">
        <f>AVERAGE(AD51:AD56)</f>
        <v>9.570923777902092</v>
      </c>
      <c r="AE66" s="12" t="s">
        <v>32</v>
      </c>
    </row>
    <row r="67" spans="2:31" ht="12">
      <c r="B67" s="5" t="s">
        <v>23</v>
      </c>
      <c r="C67" s="7">
        <f aca="true" t="shared" si="35" ref="C67:AB67">AVERAGE(C57:C62)</f>
        <v>0.6158651851851853</v>
      </c>
      <c r="D67" s="7">
        <f t="shared" si="35"/>
        <v>0.3438851851851852</v>
      </c>
      <c r="E67" s="7">
        <f t="shared" si="35"/>
        <v>0.2828066666666667</v>
      </c>
      <c r="F67" s="7">
        <f t="shared" si="35"/>
        <v>0.4226074074074075</v>
      </c>
      <c r="G67" s="7">
        <f t="shared" si="35"/>
        <v>0.40537481481481485</v>
      </c>
      <c r="H67" s="7">
        <f t="shared" si="35"/>
        <v>0.29443407407407407</v>
      </c>
      <c r="I67" s="7">
        <f t="shared" si="35"/>
        <v>0.22869481481481482</v>
      </c>
      <c r="J67" s="7">
        <f t="shared" si="35"/>
        <v>0.19515407407407406</v>
      </c>
      <c r="K67" s="7">
        <f t="shared" si="35"/>
        <v>0.36575851851851854</v>
      </c>
      <c r="L67" s="7">
        <f t="shared" si="35"/>
        <v>0.4499896296296297</v>
      </c>
      <c r="M67" s="7">
        <f t="shared" si="35"/>
        <v>0.4284251851851852</v>
      </c>
      <c r="N67" s="7">
        <f t="shared" si="35"/>
        <v>0.3837</v>
      </c>
      <c r="O67" s="7">
        <f t="shared" si="35"/>
        <v>0.35115999999999997</v>
      </c>
      <c r="P67" s="7">
        <f t="shared" si="35"/>
        <v>0.27462148148148147</v>
      </c>
      <c r="Q67" s="7">
        <f t="shared" si="35"/>
        <v>0.39505259259259257</v>
      </c>
      <c r="R67" s="7">
        <f t="shared" si="35"/>
        <v>0.3970762962962963</v>
      </c>
      <c r="S67" s="7">
        <f t="shared" si="35"/>
        <v>0.40839185185185184</v>
      </c>
      <c r="T67" s="7">
        <f t="shared" si="35"/>
        <v>0.27001055555555553</v>
      </c>
      <c r="U67" s="7">
        <f t="shared" si="35"/>
        <v>0.3226252777777778</v>
      </c>
      <c r="V67" s="7">
        <f t="shared" si="35"/>
        <v>0.3622125925925926</v>
      </c>
      <c r="W67" s="7">
        <f t="shared" si="35"/>
        <v>0.3705481481481481</v>
      </c>
      <c r="X67" s="7">
        <f t="shared" si="35"/>
        <v>0.2932874074074074</v>
      </c>
      <c r="Y67" s="7">
        <f t="shared" si="35"/>
        <v>0.25831703703703707</v>
      </c>
      <c r="Z67" s="7">
        <f t="shared" si="35"/>
        <v>0.25892740740740744</v>
      </c>
      <c r="AA67" s="7">
        <f t="shared" si="35"/>
        <v>0.24685481481481478</v>
      </c>
      <c r="AB67" s="7">
        <f t="shared" si="35"/>
        <v>0.28951111111111116</v>
      </c>
      <c r="AC67" s="8" t="s">
        <v>20</v>
      </c>
      <c r="AD67" s="8">
        <f>AVERAGE(AD57:AD62)</f>
        <v>8.949307022099168</v>
      </c>
      <c r="AE67" s="12" t="s">
        <v>33</v>
      </c>
    </row>
    <row r="68" spans="2:31" ht="12">
      <c r="B68" s="5" t="s">
        <v>24</v>
      </c>
      <c r="C68" s="7">
        <f>AVERAGE(C65:C67)</f>
        <v>0.4414266666666667</v>
      </c>
      <c r="D68" s="7">
        <f aca="true" t="shared" si="36" ref="D68:M68">AVERAGE(D45:D62)</f>
        <v>0.3566803086419753</v>
      </c>
      <c r="E68" s="7">
        <f t="shared" si="36"/>
        <v>0.36015935185185183</v>
      </c>
      <c r="F68" s="7">
        <f t="shared" si="36"/>
        <v>0.4642717107583775</v>
      </c>
      <c r="G68" s="7">
        <f t="shared" si="36"/>
        <v>0.40916015432098773</v>
      </c>
      <c r="H68" s="7">
        <f t="shared" si="36"/>
        <v>0.3313241975308642</v>
      </c>
      <c r="I68" s="7">
        <f t="shared" si="36"/>
        <v>0.2225432098765432</v>
      </c>
      <c r="J68" s="7">
        <f t="shared" si="36"/>
        <v>0.26622</v>
      </c>
      <c r="K68" s="7">
        <f t="shared" si="36"/>
        <v>0.4671648456790124</v>
      </c>
      <c r="L68" s="7">
        <f t="shared" si="36"/>
        <v>0.4873725925925926</v>
      </c>
      <c r="M68" s="7">
        <f t="shared" si="36"/>
        <v>0.4526180246913581</v>
      </c>
      <c r="N68" s="7">
        <f aca="true" t="shared" si="37" ref="N68:W68">AVERAGE(N45:N62)</f>
        <v>0.4131212345679012</v>
      </c>
      <c r="O68" s="7">
        <f t="shared" si="37"/>
        <v>0.34249283950617293</v>
      </c>
      <c r="P68" s="7">
        <f t="shared" si="37"/>
        <v>0.3128866666666667</v>
      </c>
      <c r="Q68" s="7">
        <f t="shared" si="37"/>
        <v>0.3887293827160494</v>
      </c>
      <c r="R68" s="7">
        <f t="shared" si="37"/>
        <v>0.41311333333333333</v>
      </c>
      <c r="S68" s="7">
        <f t="shared" si="37"/>
        <v>0.4367083950617283</v>
      </c>
      <c r="T68" s="7">
        <f t="shared" si="37"/>
        <v>0.29148993827160496</v>
      </c>
      <c r="U68" s="7">
        <f t="shared" si="37"/>
        <v>0.3149801851851852</v>
      </c>
      <c r="V68" s="7">
        <f t="shared" si="37"/>
        <v>0.3958456790123457</v>
      </c>
      <c r="W68" s="7">
        <f t="shared" si="37"/>
        <v>0.3582375308641975</v>
      </c>
      <c r="X68" s="7">
        <f>AVERAGE(X65:X67)</f>
        <v>0.2853148148148148</v>
      </c>
      <c r="Y68" s="7">
        <f>AVERAGE(Y45:Y62)</f>
        <v>0.2892059259259259</v>
      </c>
      <c r="Z68" s="7">
        <f>AVERAGE(Z45:Z62)</f>
        <v>0.22081876543209877</v>
      </c>
      <c r="AA68" s="7">
        <f>AVERAGE(AA45:AA62)</f>
        <v>0.22776444444444444</v>
      </c>
      <c r="AB68" s="7">
        <f>AVERAGE(AB45:AB62)</f>
        <v>0.34858740740740735</v>
      </c>
      <c r="AD68" s="8">
        <f>AVERAGE(AD45:AD62)</f>
        <v>9.338637876892939</v>
      </c>
      <c r="AE68" s="12" t="s">
        <v>34</v>
      </c>
    </row>
    <row r="69" ht="12">
      <c r="AD69"/>
    </row>
    <row r="70" spans="2:30" ht="12">
      <c r="B70" s="5" t="s">
        <v>25</v>
      </c>
      <c r="C70">
        <f aca="true" t="shared" si="38" ref="C70:L70">COUNT(C45:C50)</f>
        <v>6</v>
      </c>
      <c r="D70">
        <f t="shared" si="38"/>
        <v>6</v>
      </c>
      <c r="E70">
        <f t="shared" si="38"/>
        <v>6</v>
      </c>
      <c r="F70">
        <f t="shared" si="38"/>
        <v>6</v>
      </c>
      <c r="G70">
        <f t="shared" si="38"/>
        <v>6</v>
      </c>
      <c r="H70">
        <f t="shared" si="38"/>
        <v>6</v>
      </c>
      <c r="I70">
        <f t="shared" si="38"/>
        <v>6</v>
      </c>
      <c r="J70">
        <f t="shared" si="38"/>
        <v>6</v>
      </c>
      <c r="K70">
        <f t="shared" si="38"/>
        <v>6</v>
      </c>
      <c r="L70">
        <f t="shared" si="38"/>
        <v>6</v>
      </c>
      <c r="M70">
        <f aca="true" t="shared" si="39" ref="M70:V70">COUNT(M45:M50)</f>
        <v>6</v>
      </c>
      <c r="N70">
        <f t="shared" si="39"/>
        <v>6</v>
      </c>
      <c r="O70">
        <f t="shared" si="39"/>
        <v>6</v>
      </c>
      <c r="P70">
        <f t="shared" si="39"/>
        <v>6</v>
      </c>
      <c r="Q70">
        <f t="shared" si="39"/>
        <v>6</v>
      </c>
      <c r="R70">
        <f t="shared" si="39"/>
        <v>6</v>
      </c>
      <c r="S70">
        <f t="shared" si="39"/>
        <v>6</v>
      </c>
      <c r="T70">
        <f t="shared" si="39"/>
        <v>6</v>
      </c>
      <c r="U70">
        <f t="shared" si="39"/>
        <v>6</v>
      </c>
      <c r="V70">
        <f t="shared" si="39"/>
        <v>6</v>
      </c>
      <c r="W70">
        <f aca="true" t="shared" si="40" ref="W70:AB70">COUNT(W45:W50)</f>
        <v>6</v>
      </c>
      <c r="X70">
        <f t="shared" si="40"/>
        <v>6</v>
      </c>
      <c r="Y70">
        <f t="shared" si="40"/>
        <v>6</v>
      </c>
      <c r="Z70">
        <f t="shared" si="40"/>
        <v>6</v>
      </c>
      <c r="AA70">
        <f t="shared" si="40"/>
        <v>6</v>
      </c>
      <c r="AB70">
        <f t="shared" si="40"/>
        <v>6</v>
      </c>
      <c r="AD70">
        <f>COUNT(AD45:AD50)</f>
        <v>6</v>
      </c>
    </row>
    <row r="71" spans="2:30" ht="12">
      <c r="B71" s="5" t="s">
        <v>26</v>
      </c>
      <c r="C71">
        <f aca="true" t="shared" si="41" ref="C71:L71">COUNT(C51:C56)</f>
        <v>6</v>
      </c>
      <c r="D71">
        <f t="shared" si="41"/>
        <v>6</v>
      </c>
      <c r="E71">
        <f t="shared" si="41"/>
        <v>6</v>
      </c>
      <c r="F71">
        <f t="shared" si="41"/>
        <v>6</v>
      </c>
      <c r="G71">
        <f t="shared" si="41"/>
        <v>6</v>
      </c>
      <c r="H71">
        <f t="shared" si="41"/>
        <v>6</v>
      </c>
      <c r="I71">
        <f t="shared" si="41"/>
        <v>6</v>
      </c>
      <c r="J71">
        <f t="shared" si="41"/>
        <v>6</v>
      </c>
      <c r="K71">
        <f t="shared" si="41"/>
        <v>6</v>
      </c>
      <c r="L71">
        <f t="shared" si="41"/>
        <v>6</v>
      </c>
      <c r="M71">
        <f aca="true" t="shared" si="42" ref="M71:V71">COUNT(M51:M56)</f>
        <v>6</v>
      </c>
      <c r="N71">
        <f t="shared" si="42"/>
        <v>6</v>
      </c>
      <c r="O71">
        <f t="shared" si="42"/>
        <v>6</v>
      </c>
      <c r="P71">
        <f t="shared" si="42"/>
        <v>6</v>
      </c>
      <c r="Q71">
        <f t="shared" si="42"/>
        <v>6</v>
      </c>
      <c r="R71">
        <f t="shared" si="42"/>
        <v>6</v>
      </c>
      <c r="S71">
        <f t="shared" si="42"/>
        <v>6</v>
      </c>
      <c r="T71">
        <f t="shared" si="42"/>
        <v>6</v>
      </c>
      <c r="U71">
        <f t="shared" si="42"/>
        <v>6</v>
      </c>
      <c r="V71">
        <f t="shared" si="42"/>
        <v>6</v>
      </c>
      <c r="W71">
        <f aca="true" t="shared" si="43" ref="W71:AB71">COUNT(W51:W56)</f>
        <v>6</v>
      </c>
      <c r="X71">
        <f t="shared" si="43"/>
        <v>6</v>
      </c>
      <c r="Y71">
        <f t="shared" si="43"/>
        <v>6</v>
      </c>
      <c r="Z71">
        <f t="shared" si="43"/>
        <v>6</v>
      </c>
      <c r="AA71">
        <f t="shared" si="43"/>
        <v>6</v>
      </c>
      <c r="AB71">
        <f t="shared" si="43"/>
        <v>6</v>
      </c>
      <c r="AD71">
        <f>COUNT(AD51:AD56)</f>
        <v>6</v>
      </c>
    </row>
    <row r="72" spans="2:30" ht="12">
      <c r="B72" s="5" t="s">
        <v>27</v>
      </c>
      <c r="C72">
        <f aca="true" t="shared" si="44" ref="C72:L72">COUNT(C57:C62)</f>
        <v>6</v>
      </c>
      <c r="D72">
        <f t="shared" si="44"/>
        <v>6</v>
      </c>
      <c r="E72">
        <f t="shared" si="44"/>
        <v>6</v>
      </c>
      <c r="F72">
        <f t="shared" si="44"/>
        <v>6</v>
      </c>
      <c r="G72">
        <f t="shared" si="44"/>
        <v>6</v>
      </c>
      <c r="H72">
        <f t="shared" si="44"/>
        <v>6</v>
      </c>
      <c r="I72">
        <f t="shared" si="44"/>
        <v>6</v>
      </c>
      <c r="J72">
        <f t="shared" si="44"/>
        <v>6</v>
      </c>
      <c r="K72">
        <f t="shared" si="44"/>
        <v>6</v>
      </c>
      <c r="L72">
        <f t="shared" si="44"/>
        <v>6</v>
      </c>
      <c r="M72">
        <f aca="true" t="shared" si="45" ref="M72:V72">COUNT(M57:M62)</f>
        <v>6</v>
      </c>
      <c r="N72">
        <f t="shared" si="45"/>
        <v>6</v>
      </c>
      <c r="O72">
        <f t="shared" si="45"/>
        <v>6</v>
      </c>
      <c r="P72">
        <f t="shared" si="45"/>
        <v>6</v>
      </c>
      <c r="Q72">
        <f t="shared" si="45"/>
        <v>6</v>
      </c>
      <c r="R72">
        <f t="shared" si="45"/>
        <v>6</v>
      </c>
      <c r="S72">
        <f t="shared" si="45"/>
        <v>6</v>
      </c>
      <c r="T72">
        <f t="shared" si="45"/>
        <v>6</v>
      </c>
      <c r="U72">
        <f t="shared" si="45"/>
        <v>6</v>
      </c>
      <c r="V72">
        <f t="shared" si="45"/>
        <v>6</v>
      </c>
      <c r="W72">
        <f aca="true" t="shared" si="46" ref="W72:AB72">COUNT(W57:W62)</f>
        <v>6</v>
      </c>
      <c r="X72">
        <f t="shared" si="46"/>
        <v>6</v>
      </c>
      <c r="Y72">
        <f t="shared" si="46"/>
        <v>6</v>
      </c>
      <c r="Z72">
        <f t="shared" si="46"/>
        <v>6</v>
      </c>
      <c r="AA72">
        <f t="shared" si="46"/>
        <v>6</v>
      </c>
      <c r="AB72">
        <f t="shared" si="46"/>
        <v>6</v>
      </c>
      <c r="AD72">
        <f>COUNT(AD57:AD62)</f>
        <v>6</v>
      </c>
    </row>
    <row r="73" spans="2:30" ht="12">
      <c r="B73" s="5" t="s">
        <v>28</v>
      </c>
      <c r="C73">
        <f aca="true" t="shared" si="47" ref="C73:L73">COUNT(C45:C62)</f>
        <v>18</v>
      </c>
      <c r="D73">
        <f t="shared" si="47"/>
        <v>18</v>
      </c>
      <c r="E73">
        <f t="shared" si="47"/>
        <v>18</v>
      </c>
      <c r="F73">
        <f t="shared" si="47"/>
        <v>18</v>
      </c>
      <c r="G73">
        <f t="shared" si="47"/>
        <v>18</v>
      </c>
      <c r="H73">
        <f t="shared" si="47"/>
        <v>18</v>
      </c>
      <c r="I73">
        <f t="shared" si="47"/>
        <v>18</v>
      </c>
      <c r="J73">
        <f t="shared" si="47"/>
        <v>18</v>
      </c>
      <c r="K73">
        <f t="shared" si="47"/>
        <v>18</v>
      </c>
      <c r="L73">
        <f t="shared" si="47"/>
        <v>18</v>
      </c>
      <c r="M73">
        <f aca="true" t="shared" si="48" ref="M73:V73">COUNT(M45:M62)</f>
        <v>18</v>
      </c>
      <c r="N73">
        <f t="shared" si="48"/>
        <v>18</v>
      </c>
      <c r="O73">
        <f t="shared" si="48"/>
        <v>18</v>
      </c>
      <c r="P73">
        <f t="shared" si="48"/>
        <v>18</v>
      </c>
      <c r="Q73">
        <f t="shared" si="48"/>
        <v>18</v>
      </c>
      <c r="R73">
        <f t="shared" si="48"/>
        <v>18</v>
      </c>
      <c r="S73">
        <f t="shared" si="48"/>
        <v>18</v>
      </c>
      <c r="T73">
        <f t="shared" si="48"/>
        <v>18</v>
      </c>
      <c r="U73">
        <f t="shared" si="48"/>
        <v>18</v>
      </c>
      <c r="V73">
        <f t="shared" si="48"/>
        <v>18</v>
      </c>
      <c r="W73">
        <f aca="true" t="shared" si="49" ref="W73:AB73">COUNT(W45:W62)</f>
        <v>18</v>
      </c>
      <c r="X73">
        <f t="shared" si="49"/>
        <v>18</v>
      </c>
      <c r="Y73">
        <f t="shared" si="49"/>
        <v>18</v>
      </c>
      <c r="Z73">
        <f t="shared" si="49"/>
        <v>18</v>
      </c>
      <c r="AA73">
        <f t="shared" si="49"/>
        <v>18</v>
      </c>
      <c r="AB73">
        <f t="shared" si="49"/>
        <v>18</v>
      </c>
      <c r="AD73">
        <f>COUNT(AD45:AD62)</f>
        <v>18</v>
      </c>
    </row>
    <row r="76" ht="12">
      <c r="C76" s="1" t="s">
        <v>35</v>
      </c>
    </row>
    <row r="77" spans="3:29" ht="12">
      <c r="C77" s="6" t="s">
        <v>36</v>
      </c>
      <c r="D77" s="6" t="s">
        <v>36</v>
      </c>
      <c r="E77" s="6" t="s">
        <v>36</v>
      </c>
      <c r="F77" s="6" t="s">
        <v>36</v>
      </c>
      <c r="G77" s="6" t="s">
        <v>36</v>
      </c>
      <c r="H77" s="6" t="s">
        <v>36</v>
      </c>
      <c r="I77" s="6" t="s">
        <v>36</v>
      </c>
      <c r="J77" s="6" t="s">
        <v>36</v>
      </c>
      <c r="K77" s="6" t="s">
        <v>36</v>
      </c>
      <c r="L77" s="6" t="s">
        <v>36</v>
      </c>
      <c r="M77" s="6" t="s">
        <v>36</v>
      </c>
      <c r="N77" s="6" t="s">
        <v>36</v>
      </c>
      <c r="O77" s="6" t="s">
        <v>36</v>
      </c>
      <c r="P77" s="6" t="s">
        <v>36</v>
      </c>
      <c r="Q77" s="6" t="s">
        <v>36</v>
      </c>
      <c r="R77" s="6" t="s">
        <v>36</v>
      </c>
      <c r="S77" s="6" t="s">
        <v>36</v>
      </c>
      <c r="T77" s="6" t="s">
        <v>36</v>
      </c>
      <c r="U77" s="6" t="s">
        <v>36</v>
      </c>
      <c r="V77" s="6" t="s">
        <v>36</v>
      </c>
      <c r="W77" s="6" t="s">
        <v>36</v>
      </c>
      <c r="X77" s="6" t="s">
        <v>36</v>
      </c>
      <c r="Y77" s="6" t="s">
        <v>36</v>
      </c>
      <c r="Z77" s="6" t="s">
        <v>36</v>
      </c>
      <c r="AA77" s="6" t="s">
        <v>36</v>
      </c>
      <c r="AB77" s="6" t="s">
        <v>36</v>
      </c>
      <c r="AC77" s="6" t="s">
        <v>36</v>
      </c>
    </row>
    <row r="78" spans="2:38" s="2" customFormat="1" ht="12">
      <c r="B78" s="4" t="s">
        <v>1</v>
      </c>
      <c r="C78" s="3">
        <f>C11</f>
        <v>37179</v>
      </c>
      <c r="D78" s="3">
        <f aca="true" t="shared" si="50" ref="D78:AB78">D11</f>
        <v>37193</v>
      </c>
      <c r="E78" s="3">
        <f t="shared" si="50"/>
        <v>37207</v>
      </c>
      <c r="F78" s="3">
        <f t="shared" si="50"/>
        <v>37221</v>
      </c>
      <c r="G78" s="3">
        <f t="shared" si="50"/>
        <v>37235</v>
      </c>
      <c r="H78" s="3">
        <f t="shared" si="50"/>
        <v>37249</v>
      </c>
      <c r="I78" s="3">
        <f t="shared" si="50"/>
        <v>37265</v>
      </c>
      <c r="J78" s="3">
        <f t="shared" si="50"/>
        <v>37277</v>
      </c>
      <c r="K78" s="3">
        <f t="shared" si="50"/>
        <v>37291</v>
      </c>
      <c r="L78" s="3">
        <f t="shared" si="50"/>
        <v>37305</v>
      </c>
      <c r="M78" s="3">
        <f t="shared" si="50"/>
        <v>37319</v>
      </c>
      <c r="N78" s="3">
        <f t="shared" si="50"/>
        <v>37333</v>
      </c>
      <c r="O78" s="3">
        <f t="shared" si="50"/>
        <v>37347</v>
      </c>
      <c r="P78" s="3">
        <f t="shared" si="50"/>
        <v>37361</v>
      </c>
      <c r="Q78" s="3">
        <f t="shared" si="50"/>
        <v>37375</v>
      </c>
      <c r="R78" s="3">
        <f t="shared" si="50"/>
        <v>37389</v>
      </c>
      <c r="S78" s="3">
        <f t="shared" si="50"/>
        <v>37403</v>
      </c>
      <c r="T78" s="3">
        <f t="shared" si="50"/>
        <v>37417</v>
      </c>
      <c r="U78" s="3">
        <f t="shared" si="50"/>
        <v>37431</v>
      </c>
      <c r="V78" s="3">
        <f t="shared" si="50"/>
        <v>37445</v>
      </c>
      <c r="W78" s="3">
        <f t="shared" si="50"/>
        <v>37459</v>
      </c>
      <c r="X78" s="3">
        <f t="shared" si="50"/>
        <v>37473</v>
      </c>
      <c r="Y78" s="3">
        <f t="shared" si="50"/>
        <v>37487</v>
      </c>
      <c r="Z78" s="3">
        <f t="shared" si="50"/>
        <v>37501</v>
      </c>
      <c r="AA78" s="3">
        <f t="shared" si="50"/>
        <v>37515</v>
      </c>
      <c r="AB78" s="3">
        <f t="shared" si="50"/>
        <v>37529</v>
      </c>
      <c r="AC78" s="11"/>
      <c r="AL78" s="18"/>
    </row>
    <row r="79" spans="2:29" ht="12">
      <c r="B79" s="5" t="s">
        <v>2</v>
      </c>
      <c r="C79" s="9">
        <f>'[1]HOCT1501'!$A13</f>
        <v>12</v>
      </c>
      <c r="D79" s="9">
        <f>'[2]HOCT2901  '!$A13</f>
        <v>14</v>
      </c>
      <c r="E79" s="9">
        <f>'[3]HNOV1201  )'!$A13</f>
        <v>15</v>
      </c>
      <c r="F79" s="9">
        <f>'[4]HNOV2601 '!$A13</f>
        <v>16</v>
      </c>
      <c r="G79" s="9">
        <f>'[5]HDEC1001'!$A13</f>
        <v>12</v>
      </c>
      <c r="H79" s="9">
        <f>'[6]HDEC2401'!$A13</f>
        <v>15</v>
      </c>
      <c r="I79" s="9">
        <f>'[7]HJAN0902'!$A13</f>
        <v>12</v>
      </c>
      <c r="J79" s="9">
        <f>'[8]HJAN2102 '!$A13</f>
        <v>15</v>
      </c>
      <c r="K79" s="9">
        <f>'[9]HFEB0402'!$A13</f>
        <v>14</v>
      </c>
      <c r="L79" s="9">
        <f>'[10]HFEB1802'!$A13</f>
        <v>14</v>
      </c>
      <c r="M79" s="9">
        <f>'[11]HMAR0402  '!$A13</f>
        <v>14</v>
      </c>
      <c r="N79" s="9">
        <f>'[12]HMAR1802'!$A13</f>
        <v>13</v>
      </c>
      <c r="O79" s="9">
        <f>'[13]HAPR0102'!$A13</f>
        <v>13</v>
      </c>
      <c r="P79" s="9">
        <f>'[14]HAPR1502  '!$A13</f>
        <v>16</v>
      </c>
      <c r="Q79" s="9">
        <f>'[15]HAPR2902'!$A13</f>
        <v>13</v>
      </c>
      <c r="R79" s="9">
        <f>'[16]HMAY1302 '!$A13</f>
        <v>14</v>
      </c>
      <c r="S79" s="9">
        <f>'[17]HMAY2702'!$A13</f>
        <v>14</v>
      </c>
      <c r="T79" s="9">
        <f>'[18]HJUN1002'!$A13</f>
        <v>15</v>
      </c>
      <c r="U79" s="9">
        <f>'[19]HJUN2402'!$A13</f>
        <v>12</v>
      </c>
      <c r="V79" s="9">
        <f>'[20]HJUL802'!$A13</f>
        <v>15</v>
      </c>
      <c r="W79" s="9">
        <f>'[21]HJUL2202'!$A13</f>
        <v>14</v>
      </c>
      <c r="X79" s="9">
        <f>'[22] HAUG0502'!$A13</f>
        <v>13</v>
      </c>
      <c r="Y79" s="9">
        <f>'[23]HAUG1902'!$A13</f>
        <v>17</v>
      </c>
      <c r="Z79" s="9">
        <f>'[24]HSEP0202'!$A13</f>
        <v>14</v>
      </c>
      <c r="AA79" s="9">
        <f>'[25]HSEP1602'!$A13</f>
        <v>11</v>
      </c>
      <c r="AB79" s="9">
        <f>'[26]H30SEP02'!$A13</f>
        <v>15</v>
      </c>
      <c r="AC79" s="9">
        <f aca="true" t="shared" si="51" ref="AC79:AC96">SUM(C79:AB79)</f>
        <v>362</v>
      </c>
    </row>
    <row r="80" spans="2:29" ht="12">
      <c r="B80" s="5" t="s">
        <v>3</v>
      </c>
      <c r="C80" s="9">
        <f>'[1]HOCT1501'!$A14</f>
        <v>12</v>
      </c>
      <c r="D80" s="9">
        <f>'[2]HOCT2901  '!$A14</f>
        <v>14</v>
      </c>
      <c r="E80" s="9">
        <f>'[3]HNOV1201  )'!$A14</f>
        <v>15</v>
      </c>
      <c r="F80" s="9">
        <f>'[4]HNOV2601 '!$A14</f>
        <v>16</v>
      </c>
      <c r="G80" s="9">
        <f>'[5]HDEC1001'!$A14</f>
        <v>12</v>
      </c>
      <c r="H80" s="9">
        <f>'[6]HDEC2401'!$A14</f>
        <v>15</v>
      </c>
      <c r="I80" s="9">
        <f>'[7]HJAN0902'!$A14</f>
        <v>12</v>
      </c>
      <c r="J80" s="9">
        <f>'[8]HJAN2102 '!$A14</f>
        <v>15</v>
      </c>
      <c r="K80" s="9">
        <f>'[9]HFEB0402'!$A14</f>
        <v>14</v>
      </c>
      <c r="L80" s="9">
        <f>'[10]HFEB1802'!$A14</f>
        <v>14</v>
      </c>
      <c r="M80" s="9">
        <f>'[11]HMAR0402  '!$A14</f>
        <v>14</v>
      </c>
      <c r="N80" s="9">
        <f>'[12]HMAR1802'!$A14</f>
        <v>13</v>
      </c>
      <c r="O80" s="9">
        <f>'[13]HAPR0102'!$A14</f>
        <v>13</v>
      </c>
      <c r="P80" s="9">
        <f>'[14]HAPR1502  '!$A14</f>
        <v>17</v>
      </c>
      <c r="Q80" s="9">
        <f>'[15]HAPR2902'!$A14</f>
        <v>12</v>
      </c>
      <c r="R80" s="9">
        <f>'[16]HMAY1302 '!$A14</f>
        <v>14</v>
      </c>
      <c r="S80" s="9">
        <f>'[17]HMAY2702'!$A14</f>
        <v>14</v>
      </c>
      <c r="T80" s="9">
        <f>'[18]HJUN1002'!$A14</f>
        <v>15</v>
      </c>
      <c r="U80" s="9">
        <f>'[19]HJUN2402'!$A14</f>
        <v>12</v>
      </c>
      <c r="V80" s="9">
        <f>'[20]HJUL802'!$A14</f>
        <v>15</v>
      </c>
      <c r="W80" s="9">
        <f>'[21]HJUL2202'!$A14</f>
        <v>14</v>
      </c>
      <c r="X80" s="9">
        <f>'[22] HAUG0502'!$A14</f>
        <v>13</v>
      </c>
      <c r="Y80" s="9">
        <f>'[23]HAUG1902'!$A14</f>
        <v>17</v>
      </c>
      <c r="Z80" s="9">
        <f>'[24]HSEP0202'!$A14</f>
        <v>14</v>
      </c>
      <c r="AA80" s="9">
        <f>'[25]HSEP1602'!$A14</f>
        <v>11</v>
      </c>
      <c r="AB80" s="9">
        <f>'[26]H30SEP02'!$A14</f>
        <v>15</v>
      </c>
      <c r="AC80" s="9">
        <f t="shared" si="51"/>
        <v>362</v>
      </c>
    </row>
    <row r="81" spans="2:29" ht="12">
      <c r="B81" s="5" t="s">
        <v>4</v>
      </c>
      <c r="C81" s="9">
        <f>'[1]HOCT1501'!$A15</f>
        <v>14</v>
      </c>
      <c r="D81" s="9">
        <f>'[2]HOCT2901  '!$A15</f>
        <v>13</v>
      </c>
      <c r="E81" s="9">
        <f>'[3]HNOV1201  )'!$A15</f>
        <v>14</v>
      </c>
      <c r="F81" s="9">
        <f>'[4]HNOV2601 '!$A15</f>
        <v>16</v>
      </c>
      <c r="G81" s="9">
        <f>'[5]HDEC1001'!$A15</f>
        <v>12</v>
      </c>
      <c r="H81" s="9">
        <f>'[6]HDEC2401'!$A15</f>
        <v>16</v>
      </c>
      <c r="I81" s="9">
        <f>'[7]HJAN0902'!$A15</f>
        <v>14</v>
      </c>
      <c r="J81" s="9">
        <f>'[8]HJAN2102 '!$A15</f>
        <v>13</v>
      </c>
      <c r="K81" s="9">
        <f>'[9]HFEB0402'!$A15</f>
        <v>14</v>
      </c>
      <c r="L81" s="9">
        <f>'[10]HFEB1802'!$A15</f>
        <v>14</v>
      </c>
      <c r="M81" s="9">
        <f>'[11]HMAR0402  '!$A15</f>
        <v>12</v>
      </c>
      <c r="N81" s="9">
        <f>'[12]HMAR1802'!$A15</f>
        <v>15</v>
      </c>
      <c r="O81" s="9">
        <f>'[13]HAPR0102'!$A15</f>
        <v>13</v>
      </c>
      <c r="P81" s="9">
        <f>'[14]HAPR1502  '!$A15</f>
        <v>16</v>
      </c>
      <c r="Q81" s="9">
        <f>'[15]HAPR2902'!$A15</f>
        <v>13</v>
      </c>
      <c r="R81" s="9">
        <f>'[16]HMAY1302 '!$A15</f>
        <v>16</v>
      </c>
      <c r="S81" s="9">
        <f>'[17]HMAY2702'!$A15</f>
        <v>12</v>
      </c>
      <c r="T81" s="9">
        <f>'[18]HJUN1002'!$A15</f>
        <v>15</v>
      </c>
      <c r="U81" s="9">
        <f>'[19]HJUN2402'!$A15</f>
        <v>12</v>
      </c>
      <c r="V81" s="9">
        <f>'[20]HJUL802'!$A15</f>
        <v>15</v>
      </c>
      <c r="W81" s="9">
        <f>'[21]HJUL2202'!$A15</f>
        <v>14</v>
      </c>
      <c r="X81" s="9">
        <f>'[22] HAUG0502'!$A15</f>
        <v>14</v>
      </c>
      <c r="Y81" s="9">
        <f>'[23]HAUG1902'!$A15</f>
        <v>15</v>
      </c>
      <c r="Z81" s="9">
        <f>'[24]HSEP0202'!$A15</f>
        <v>14</v>
      </c>
      <c r="AA81" s="9">
        <f>'[25]HSEP1602'!$A15</f>
        <v>15</v>
      </c>
      <c r="AB81" s="9">
        <f>'[26]H30SEP02'!$A15</f>
        <v>12</v>
      </c>
      <c r="AC81" s="9">
        <f t="shared" si="51"/>
        <v>363</v>
      </c>
    </row>
    <row r="82" spans="2:29" ht="12">
      <c r="B82" s="5" t="s">
        <v>5</v>
      </c>
      <c r="C82" s="9">
        <f>'[1]HOCT1501'!$A16</f>
        <v>13</v>
      </c>
      <c r="D82" s="9">
        <f>'[2]HOCT2901  '!$A16</f>
        <v>14</v>
      </c>
      <c r="E82" s="9">
        <f>'[3]HNOV1201  )'!$A16</f>
        <v>15</v>
      </c>
      <c r="F82" s="9">
        <f>'[4]HNOV2601 '!$A16</f>
        <v>15</v>
      </c>
      <c r="G82" s="9">
        <f>'[5]HDEC1001'!$A16</f>
        <v>11</v>
      </c>
      <c r="H82" s="9">
        <f>'[6]HDEC2401'!$A16</f>
        <v>16</v>
      </c>
      <c r="I82" s="9">
        <f>'[7]HJAN0902'!$A16</f>
        <v>15</v>
      </c>
      <c r="J82" s="9">
        <f>'[8]HJAN2102 '!$A16</f>
        <v>12</v>
      </c>
      <c r="K82" s="9">
        <f>'[9]HFEB0402'!$A16</f>
        <v>14</v>
      </c>
      <c r="L82" s="9">
        <f>'[10]HFEB1802'!$A16</f>
        <v>14</v>
      </c>
      <c r="M82" s="9">
        <f>'[11]HMAR0402  '!$A16</f>
        <v>13</v>
      </c>
      <c r="N82" s="9">
        <f>'[12]HMAR1802'!$A16</f>
        <v>18</v>
      </c>
      <c r="O82" s="9">
        <f>'[13]HAPR0102'!$A16</f>
        <v>11</v>
      </c>
      <c r="P82" s="9">
        <f>'[14]HAPR1502  '!$A16</f>
        <v>14</v>
      </c>
      <c r="Q82" s="9">
        <f>'[15]HAPR2902'!$A16</f>
        <v>14</v>
      </c>
      <c r="R82" s="9">
        <f>'[16]HMAY1302 '!$A16</f>
        <v>13</v>
      </c>
      <c r="S82" s="9">
        <f>'[17]HMAY2702'!$A16</f>
        <v>15</v>
      </c>
      <c r="T82" s="9">
        <f>'[18]HJUN1002'!$A16</f>
        <v>15</v>
      </c>
      <c r="U82" s="9">
        <f>'[19]HJUN2402'!$A16</f>
        <v>12</v>
      </c>
      <c r="V82" s="9">
        <f>'[20]HJUL802'!$A16</f>
        <v>15</v>
      </c>
      <c r="W82" s="9">
        <f>'[21]HJUL2202'!$A16</f>
        <v>14</v>
      </c>
      <c r="X82" s="9">
        <f>'[22] HAUG0502'!$A16</f>
        <v>13</v>
      </c>
      <c r="Y82" s="9">
        <f>'[23]HAUG1902'!$A16</f>
        <v>17</v>
      </c>
      <c r="Z82" s="9">
        <f>'[24]HSEP0202'!$A16</f>
        <v>13</v>
      </c>
      <c r="AA82" s="9">
        <f>'[25]HSEP1602'!$A16</f>
        <v>12</v>
      </c>
      <c r="AB82" s="9">
        <f>'[26]H30SEP02'!$A16</f>
        <v>15</v>
      </c>
      <c r="AC82" s="9">
        <f t="shared" si="51"/>
        <v>363</v>
      </c>
    </row>
    <row r="83" spans="2:29" ht="12">
      <c r="B83" s="5" t="s">
        <v>6</v>
      </c>
      <c r="C83" s="9">
        <f>'[1]HOCT1501'!$A17</f>
        <v>13</v>
      </c>
      <c r="D83" s="9">
        <f>'[2]HOCT2901  '!$A17</f>
        <v>14</v>
      </c>
      <c r="E83" s="9">
        <f>'[3]HNOV1201  )'!$A17</f>
        <v>15</v>
      </c>
      <c r="F83" s="9">
        <f>'[4]HNOV2601 '!$A17</f>
        <v>15</v>
      </c>
      <c r="G83" s="9">
        <f>'[5]HDEC1001'!$A17</f>
        <v>11</v>
      </c>
      <c r="H83" s="9">
        <f>'[6]HDEC2401'!$A17</f>
        <v>16</v>
      </c>
      <c r="I83" s="9">
        <f>'[7]HJAN0902'!$A17</f>
        <v>15</v>
      </c>
      <c r="J83" s="9">
        <f>'[8]HJAN2102 '!$A17</f>
        <v>12</v>
      </c>
      <c r="K83" s="9">
        <f>'[9]HFEB0402'!$A17</f>
        <v>14</v>
      </c>
      <c r="L83" s="9">
        <f>'[10]HFEB1802'!$A17</f>
        <v>14</v>
      </c>
      <c r="M83" s="9">
        <f>'[11]HMAR0402  '!$A17</f>
        <v>13</v>
      </c>
      <c r="N83" s="9">
        <f>'[12]HMAR1802'!$A17</f>
        <v>16</v>
      </c>
      <c r="O83" s="9">
        <f>'[13]HAPR0102'!$A17</f>
        <v>13</v>
      </c>
      <c r="P83" s="9">
        <f>'[14]HAPR1502  '!$A17</f>
        <v>14</v>
      </c>
      <c r="Q83" s="9">
        <f>'[15]HAPR2902'!$A17</f>
        <v>14</v>
      </c>
      <c r="R83" s="9">
        <f>'[16]HMAY1302 '!$A17</f>
        <v>13</v>
      </c>
      <c r="S83" s="9">
        <f>'[17]HMAY2702'!$A17</f>
        <v>15</v>
      </c>
      <c r="T83" s="9">
        <f>'[18]HJUN1002'!$A17</f>
        <v>15</v>
      </c>
      <c r="U83" s="9">
        <f>'[19]HJUN2402'!$A17</f>
        <v>12</v>
      </c>
      <c r="V83" s="9">
        <f>'[20]HJUL802'!$A17</f>
        <v>15</v>
      </c>
      <c r="W83" s="9">
        <f>'[21]HJUL2202'!$A17</f>
        <v>14</v>
      </c>
      <c r="X83" s="9">
        <f>'[22] HAUG0502'!$A17</f>
        <v>13</v>
      </c>
      <c r="Y83" s="9">
        <f>'[23]HAUG1902'!$A17</f>
        <v>17</v>
      </c>
      <c r="Z83" s="9">
        <f>'[24]HSEP0202'!$A17</f>
        <v>13</v>
      </c>
      <c r="AA83" s="9">
        <f>'[25]HSEP1602'!$A17</f>
        <v>12</v>
      </c>
      <c r="AB83" s="9">
        <f>'[26]H30SEP02'!$A17</f>
        <v>15</v>
      </c>
      <c r="AC83" s="9">
        <f t="shared" si="51"/>
        <v>363</v>
      </c>
    </row>
    <row r="84" spans="2:29" ht="12">
      <c r="B84" s="5" t="s">
        <v>7</v>
      </c>
      <c r="C84" s="9">
        <f>'[1]HOCT1501'!$A18</f>
        <v>14</v>
      </c>
      <c r="D84" s="9">
        <f>'[2]HOCT2901  '!$A18</f>
        <v>14</v>
      </c>
      <c r="E84" s="9">
        <f>'[3]HNOV1201  )'!$A18</f>
        <v>14</v>
      </c>
      <c r="F84" s="9">
        <f>'[4]HNOV2601 '!$A18</f>
        <v>14</v>
      </c>
      <c r="G84" s="9">
        <f>'[5]HDEC1001'!$A18</f>
        <v>14</v>
      </c>
      <c r="H84" s="9">
        <f>'[6]HDEC2401'!$A18</f>
        <v>14</v>
      </c>
      <c r="I84" s="9">
        <f>'[7]HJAN0902'!$A18</f>
        <v>15</v>
      </c>
      <c r="J84" s="9">
        <f>'[8]HJAN2102 '!$A18</f>
        <v>13</v>
      </c>
      <c r="K84" s="9">
        <f>'[9]HFEB0402'!$A18</f>
        <v>14</v>
      </c>
      <c r="L84" s="9">
        <f>'[10]HFEB1802'!$A18</f>
        <v>14</v>
      </c>
      <c r="M84" s="9">
        <f>'[11]HMAR0402  '!$A18</f>
        <v>15</v>
      </c>
      <c r="N84" s="9">
        <f>'[12]HMAR1802'!$A18</f>
        <v>15</v>
      </c>
      <c r="O84" s="9">
        <f>'[13]HAPR0102'!$A18</f>
        <v>13</v>
      </c>
      <c r="P84" s="9">
        <f>'[14]HAPR1502  '!$A18</f>
        <v>20</v>
      </c>
      <c r="Q84" s="9">
        <f>'[15]HAPR2902'!$A18</f>
        <v>7</v>
      </c>
      <c r="R84" s="9">
        <f>'[16]HMAY1302 '!$A18</f>
        <v>14</v>
      </c>
      <c r="S84" s="9">
        <f>'[17]HMAY2702'!$A18</f>
        <v>14</v>
      </c>
      <c r="T84" s="9">
        <f>'[18]HJUN1002'!$A18</f>
        <v>14</v>
      </c>
      <c r="U84" s="9">
        <f>'[19]HJUN2402'!$A18</f>
        <v>15</v>
      </c>
      <c r="V84" s="9">
        <f>'[20]HJUL802'!$A18</f>
        <v>13</v>
      </c>
      <c r="W84" s="9">
        <f>'[21]HJUL2202'!$A18</f>
        <v>14</v>
      </c>
      <c r="X84" s="9">
        <f>'[22] HAUG0502'!$A18</f>
        <v>14</v>
      </c>
      <c r="Y84" s="9">
        <f>'[23]HAUG1902'!$A18</f>
        <v>14</v>
      </c>
      <c r="Z84" s="9">
        <f>'[24]HSEP0202'!$A18</f>
        <v>14</v>
      </c>
      <c r="AA84" s="9">
        <f>'[25]HSEP1602'!$A18</f>
        <v>15</v>
      </c>
      <c r="AB84" s="9">
        <f>'[26]H30SEP02'!$A18</f>
        <v>13</v>
      </c>
      <c r="AC84" s="9">
        <f t="shared" si="51"/>
        <v>364</v>
      </c>
    </row>
    <row r="85" spans="2:29" ht="12">
      <c r="B85" s="5" t="s">
        <v>8</v>
      </c>
      <c r="C85" s="9">
        <f>'[1]HOCT1501'!$A19</f>
        <v>14</v>
      </c>
      <c r="D85" s="9">
        <f>'[2]HOCT2901  '!$A19</f>
        <v>13</v>
      </c>
      <c r="E85" s="9">
        <f>'[3]HNOV1201  )'!$A19</f>
        <v>14</v>
      </c>
      <c r="F85" s="9">
        <f>'[4]HNOV2601 '!$A19</f>
        <v>16</v>
      </c>
      <c r="G85" s="9">
        <f>'[5]HDEC1001'!$A19</f>
        <v>12</v>
      </c>
      <c r="H85" s="9">
        <f>'[6]HDEC2401'!$A19</f>
        <v>16</v>
      </c>
      <c r="I85" s="9">
        <f>'[7]HJAN0902'!$A19</f>
        <v>14</v>
      </c>
      <c r="J85" s="9">
        <f>'[8]HJAN2102 '!$A19</f>
        <v>13</v>
      </c>
      <c r="K85" s="9">
        <f>'[9]HFEB0402'!$A19</f>
        <v>14</v>
      </c>
      <c r="L85" s="9">
        <f>'[10]HFEB1802'!$A19</f>
        <v>14</v>
      </c>
      <c r="M85" s="9">
        <f>'[11]HMAR0402  '!$A19</f>
        <v>12</v>
      </c>
      <c r="N85" s="9">
        <f>'[12]HMAR1802'!$A19</f>
        <v>15</v>
      </c>
      <c r="O85" s="9">
        <f>'[13]HAPR0102'!$A19</f>
        <v>13</v>
      </c>
      <c r="P85" s="9">
        <f>'[14]HAPR1502  '!$A19</f>
        <v>16</v>
      </c>
      <c r="Q85" s="9">
        <f>'[15]HAPR2902'!$A19</f>
        <v>13</v>
      </c>
      <c r="R85" s="9">
        <f>'[16]HMAY1302 '!$A19</f>
        <v>16</v>
      </c>
      <c r="S85" s="9">
        <f>'[17]HMAY2702'!$A19</f>
        <v>12</v>
      </c>
      <c r="T85" s="9">
        <f>'[18]HJUN1002'!$A19</f>
        <v>15</v>
      </c>
      <c r="U85" s="9">
        <f>'[19]HJUN2402'!$A19</f>
        <v>12</v>
      </c>
      <c r="V85" s="9">
        <f>'[20]HJUL802'!$A19</f>
        <v>15</v>
      </c>
      <c r="W85" s="9">
        <f>'[21]HJUL2202'!$A19</f>
        <v>14</v>
      </c>
      <c r="X85" s="9">
        <f>'[22] HAUG0502'!$A19</f>
        <v>14</v>
      </c>
      <c r="Y85" s="9">
        <f>'[23]HAUG1902'!$A19</f>
        <v>15</v>
      </c>
      <c r="Z85" s="9">
        <f>'[24]HSEP0202'!$A19</f>
        <v>15</v>
      </c>
      <c r="AA85" s="9">
        <f>'[25]HSEP1602'!$A19</f>
        <v>14</v>
      </c>
      <c r="AB85" s="9">
        <f>'[26]H30SEP02'!$A19</f>
        <v>12</v>
      </c>
      <c r="AC85" s="9">
        <f t="shared" si="51"/>
        <v>363</v>
      </c>
    </row>
    <row r="86" spans="2:29" ht="12">
      <c r="B86" s="5" t="s">
        <v>9</v>
      </c>
      <c r="C86" s="9">
        <f>'[1]HOCT1501'!$A20</f>
        <v>13</v>
      </c>
      <c r="D86" s="9">
        <f>'[2]HOCT2901  '!$A20</f>
        <v>15</v>
      </c>
      <c r="E86" s="9">
        <f>'[3]HNOV1201  )'!$A20</f>
        <v>13</v>
      </c>
      <c r="F86" s="9">
        <f>'[4]HNOV2601 '!$A20</f>
        <v>15</v>
      </c>
      <c r="G86" s="9">
        <f>'[5]HDEC1001'!$A20</f>
        <v>13</v>
      </c>
      <c r="H86" s="9">
        <f>'[6]HDEC2401'!$A20</f>
        <v>16</v>
      </c>
      <c r="I86" s="9">
        <f>'[7]HJAN0902'!$A20</f>
        <v>15</v>
      </c>
      <c r="J86" s="9">
        <f>'[8]HJAN2102 '!$A20</f>
        <v>11</v>
      </c>
      <c r="K86" s="9">
        <f>'[9]HFEB0402'!$A20</f>
        <v>16</v>
      </c>
      <c r="L86" s="9">
        <f>'[10]HFEB1802'!$A20</f>
        <v>14</v>
      </c>
      <c r="M86" s="9">
        <f>'[11]HMAR0402  '!$A20</f>
        <v>14</v>
      </c>
      <c r="N86" s="9">
        <f>'[12]HMAR1802'!$A20</f>
        <v>11</v>
      </c>
      <c r="O86" s="9">
        <f>'[13]HAPR0102'!$A20</f>
        <v>17</v>
      </c>
      <c r="P86" s="9">
        <f>'[14]HAPR1502  '!$A20</f>
        <v>14</v>
      </c>
      <c r="Q86" s="9">
        <f>'[15]HAPR2902'!$A20</f>
        <v>14</v>
      </c>
      <c r="R86" s="9">
        <f>'[16]HMAY1302 '!$A20</f>
        <v>15</v>
      </c>
      <c r="S86" s="9">
        <f>'[17]HMAY2702'!$A20</f>
        <v>12</v>
      </c>
      <c r="T86" s="9">
        <f>'[18]HJUN1002'!$A20</f>
        <v>13</v>
      </c>
      <c r="U86" s="9">
        <f>'[19]HJUN2402'!$A20</f>
        <v>15</v>
      </c>
      <c r="V86" s="9">
        <f>'[20]HJUL802'!$A20</f>
        <v>14</v>
      </c>
      <c r="W86" s="9">
        <f>'[21]HJUL2202'!$A20</f>
        <v>14</v>
      </c>
      <c r="X86" s="9">
        <f>'[22] HAUG0502'!$A20</f>
        <v>13</v>
      </c>
      <c r="Y86" s="9">
        <f>'[23]HAUG1902'!$A20</f>
        <v>17</v>
      </c>
      <c r="Z86" s="9">
        <f>'[24]HSEP0202'!$A20</f>
        <v>13</v>
      </c>
      <c r="AA86" s="9">
        <f>'[25]HSEP1602'!$A20</f>
        <v>13</v>
      </c>
      <c r="AB86" s="9">
        <f>'[26]H30SEP02'!$A20</f>
        <v>14</v>
      </c>
      <c r="AC86" s="9">
        <f t="shared" si="51"/>
        <v>364</v>
      </c>
    </row>
    <row r="87" spans="2:29" ht="12">
      <c r="B87" s="5" t="s">
        <v>10</v>
      </c>
      <c r="C87" s="9">
        <f>'[1]HOCT1501'!$A21</f>
        <v>14</v>
      </c>
      <c r="D87" s="9">
        <f>'[2]HOCT2901  '!$A21</f>
        <v>14</v>
      </c>
      <c r="E87" s="9">
        <f>'[3]HNOV1201  )'!$A21</f>
        <v>14</v>
      </c>
      <c r="F87" s="9">
        <f>'[4]HNOV2601 '!$A21</f>
        <v>15</v>
      </c>
      <c r="G87" s="9">
        <f>'[5]HDEC1001'!$A21</f>
        <v>13</v>
      </c>
      <c r="H87" s="9">
        <f>'[6]HDEC2401'!$A21</f>
        <v>16</v>
      </c>
      <c r="I87" s="9">
        <f>'[7]HJAN0902'!$A21</f>
        <v>14</v>
      </c>
      <c r="J87" s="9">
        <f>'[8]HJAN2102 '!$A21</f>
        <v>12</v>
      </c>
      <c r="K87" s="9">
        <f>'[9]HFEB0402'!$A21</f>
        <v>15</v>
      </c>
      <c r="L87" s="9">
        <f>'[10]HFEB1802'!$A21</f>
        <v>14</v>
      </c>
      <c r="M87" s="9">
        <f>'[11]HMAR0402  '!$A21</f>
        <v>15</v>
      </c>
      <c r="N87" s="9">
        <f>'[12]HMAR1802'!$A21</f>
        <v>15</v>
      </c>
      <c r="O87" s="9">
        <f>'[13]HAPR0102'!$A21</f>
        <v>13</v>
      </c>
      <c r="P87" s="9">
        <f>'[14]HAPR1502  '!$A21</f>
        <v>13</v>
      </c>
      <c r="Q87" s="9">
        <f>'[15]HAPR2902'!$A21</f>
        <v>13</v>
      </c>
      <c r="R87" s="9">
        <f>'[16]HMAY1302 '!$A21</f>
        <v>15</v>
      </c>
      <c r="S87" s="9">
        <f>'[17]HMAY2702'!$A21</f>
        <v>13</v>
      </c>
      <c r="T87" s="9">
        <f>'[18]HJUN1002'!$A21</f>
        <v>14</v>
      </c>
      <c r="U87" s="9">
        <f>'[19]HJUN2402'!$A21</f>
        <v>15</v>
      </c>
      <c r="V87" s="9">
        <f>'[20]HJUL802'!$A21</f>
        <v>13</v>
      </c>
      <c r="W87" s="9">
        <f>'[21]HJUL2202'!$A21</f>
        <v>14</v>
      </c>
      <c r="X87" s="9">
        <f>'[22] HAUG0502'!$A21</f>
        <v>14</v>
      </c>
      <c r="Y87" s="9">
        <f>'[23]HAUG1902'!$A21</f>
        <v>15</v>
      </c>
      <c r="Z87" s="9">
        <f>'[24]HSEP0202'!$A21</f>
        <v>14</v>
      </c>
      <c r="AA87" s="9">
        <f>'[25]HSEP1602'!$A21</f>
        <v>15</v>
      </c>
      <c r="AB87" s="9">
        <f>'[26]H30SEP02'!$A21</f>
        <v>12</v>
      </c>
      <c r="AC87" s="9">
        <f t="shared" si="51"/>
        <v>364</v>
      </c>
    </row>
    <row r="88" spans="2:29" ht="12">
      <c r="B88" s="5" t="s">
        <v>11</v>
      </c>
      <c r="C88" s="9">
        <f>'[1]HOCT1501'!$A22</f>
        <v>14</v>
      </c>
      <c r="D88" s="9">
        <f>'[2]HOCT2901  '!$A22</f>
        <v>14</v>
      </c>
      <c r="E88" s="9">
        <f>'[3]HNOV1201  )'!$A22</f>
        <v>14</v>
      </c>
      <c r="F88" s="9">
        <f>'[4]HNOV2601 '!$A22</f>
        <v>15</v>
      </c>
      <c r="G88" s="9">
        <f>'[5]HDEC1001'!$A22</f>
        <v>13</v>
      </c>
      <c r="H88" s="9">
        <f>'[6]HDEC2401'!$A22</f>
        <v>16</v>
      </c>
      <c r="I88" s="9">
        <f>'[7]HJAN0902'!$A22</f>
        <v>13</v>
      </c>
      <c r="J88" s="9">
        <f>'[8]HJAN2102 '!$A22</f>
        <v>13</v>
      </c>
      <c r="K88" s="9">
        <f>'[9]HFEB0402'!$A22</f>
        <v>14</v>
      </c>
      <c r="L88" s="9">
        <f>'[10]HFEB1802'!$A22</f>
        <v>14</v>
      </c>
      <c r="M88" s="9">
        <f>'[11]HMAR0402  '!$A22</f>
        <v>15</v>
      </c>
      <c r="N88" s="9">
        <f>'[12]HMAR1802'!$A22</f>
        <v>15</v>
      </c>
      <c r="O88" s="9">
        <f>'[13]HAPR0102'!$A22</f>
        <v>13</v>
      </c>
      <c r="P88" s="9">
        <f>'[14]HAPR1502  '!$A22</f>
        <v>13</v>
      </c>
      <c r="Q88" s="9">
        <f>'[15]HAPR2902'!$A22</f>
        <v>14</v>
      </c>
      <c r="R88" s="9">
        <f>'[16]HMAY1302 '!$A22</f>
        <v>14</v>
      </c>
      <c r="S88" s="9">
        <f>'[17]HMAY2702'!$A22</f>
        <v>14</v>
      </c>
      <c r="T88" s="9">
        <f>'[18]HJUN1002'!$A22</f>
        <v>14</v>
      </c>
      <c r="U88" s="9">
        <f>'[19]HJUN2402'!$A22</f>
        <v>15</v>
      </c>
      <c r="V88" s="9">
        <f>'[20]HJUL802'!$A22</f>
        <v>13</v>
      </c>
      <c r="W88" s="9">
        <f>'[21]HJUL2202'!$A22</f>
        <v>14</v>
      </c>
      <c r="X88" s="9">
        <f>'[22] HAUG0502'!$A22</f>
        <v>14</v>
      </c>
      <c r="Y88" s="9">
        <f>'[23]HAUG1902'!$A22</f>
        <v>15</v>
      </c>
      <c r="Z88" s="9">
        <f>'[24]HSEP0202'!$A22</f>
        <v>14</v>
      </c>
      <c r="AA88" s="9">
        <f>'[25]HSEP1602'!$A22</f>
        <v>15</v>
      </c>
      <c r="AB88" s="9">
        <f>'[26]H30SEP02'!$A22</f>
        <v>12</v>
      </c>
      <c r="AC88" s="9">
        <f t="shared" si="51"/>
        <v>364</v>
      </c>
    </row>
    <row r="89" spans="2:29" ht="12">
      <c r="B89" s="5" t="s">
        <v>12</v>
      </c>
      <c r="C89" s="9">
        <f>'[1]HOCT1501'!$A23</f>
        <v>14</v>
      </c>
      <c r="D89" s="9">
        <f>'[2]HOCT2901  '!$A23</f>
        <v>14</v>
      </c>
      <c r="E89" s="9">
        <f>'[3]HNOV1201  )'!$A23</f>
        <v>14</v>
      </c>
      <c r="F89" s="9">
        <f>'[4]HNOV2601 '!$A23</f>
        <v>14</v>
      </c>
      <c r="G89" s="9">
        <f>'[5]HDEC1001'!$A23</f>
        <v>14</v>
      </c>
      <c r="H89" s="9">
        <f>'[6]HDEC2401'!$A23</f>
        <v>14</v>
      </c>
      <c r="I89" s="9">
        <f>'[7]HJAN0902'!$A23</f>
        <v>16</v>
      </c>
      <c r="J89" s="9">
        <f>'[8]HJAN2102 '!$A23</f>
        <v>12</v>
      </c>
      <c r="K89" s="9">
        <f>'[9]HFEB0402'!$A23</f>
        <v>14</v>
      </c>
      <c r="L89" s="9">
        <f>'[10]HFEB1802'!$A23</f>
        <v>14</v>
      </c>
      <c r="M89" s="9">
        <f>'[11]HMAR0402  '!$A23</f>
        <v>15</v>
      </c>
      <c r="N89" s="9">
        <f>'[12]HMAR1802'!$A23</f>
        <v>16</v>
      </c>
      <c r="O89" s="9">
        <f>'[13]HAPR0102'!$A23</f>
        <v>12</v>
      </c>
      <c r="P89" s="9">
        <f>'[14]HAPR1502  '!$A23</f>
        <v>13</v>
      </c>
      <c r="Q89" s="9">
        <f>'[15]HAPR2902'!$A23</f>
        <v>14</v>
      </c>
      <c r="R89" s="9">
        <f>'[16]HMAY1302 '!$A23</f>
        <v>14</v>
      </c>
      <c r="S89" s="9">
        <f>'[17]HMAY2702'!$A23</f>
        <v>14</v>
      </c>
      <c r="T89" s="9">
        <f>'[18]HJUN1002'!$A23</f>
        <v>14</v>
      </c>
      <c r="U89" s="9">
        <f>'[19]HJUN2402'!$A23</f>
        <v>15</v>
      </c>
      <c r="V89" s="9">
        <f>'[20]HJUL802'!$A23</f>
        <v>13</v>
      </c>
      <c r="W89" s="9">
        <f>'[21]HJUL2202'!$A23</f>
        <v>14</v>
      </c>
      <c r="X89" s="9">
        <f>'[22] HAUG0502'!$A23</f>
        <v>14</v>
      </c>
      <c r="Y89" s="9">
        <f>'[23]HAUG1902'!$A23</f>
        <v>14</v>
      </c>
      <c r="Z89" s="9">
        <f>'[24]HSEP0202'!$A23</f>
        <v>14</v>
      </c>
      <c r="AA89" s="9">
        <f>'[25]HSEP1602'!$A23</f>
        <v>15</v>
      </c>
      <c r="AB89" s="9">
        <f>'[26]H30SEP02'!$A23</f>
        <v>13</v>
      </c>
      <c r="AC89" s="9">
        <f t="shared" si="51"/>
        <v>364</v>
      </c>
    </row>
    <row r="90" spans="2:29" ht="12">
      <c r="B90" s="5" t="s">
        <v>13</v>
      </c>
      <c r="C90" s="9">
        <f>'[1]HOCT1501'!$A24</f>
        <v>14</v>
      </c>
      <c r="D90" s="9">
        <f>'[2]HOCT2901  '!$A24</f>
        <v>14</v>
      </c>
      <c r="E90" s="9">
        <f>'[3]HNOV1201  )'!$A24</f>
        <v>14</v>
      </c>
      <c r="F90" s="9">
        <f>'[4]HNOV2601 '!$A24</f>
        <v>14</v>
      </c>
      <c r="G90" s="9">
        <f>'[5]HDEC1001'!$A24</f>
        <v>14</v>
      </c>
      <c r="H90" s="9">
        <f>'[6]HDEC2401'!$A24</f>
        <v>14</v>
      </c>
      <c r="I90" s="9">
        <f>'[7]HJAN0902'!$A24</f>
        <v>16</v>
      </c>
      <c r="J90" s="9">
        <f>'[8]HJAN2102 '!$A24</f>
        <v>12</v>
      </c>
      <c r="K90" s="9">
        <f>'[9]HFEB0402'!$A24</f>
        <v>14</v>
      </c>
      <c r="L90" s="9">
        <f>'[10]HFEB1802'!$A24</f>
        <v>14</v>
      </c>
      <c r="M90" s="9">
        <f>'[11]HMAR0402  '!$A24</f>
        <v>15</v>
      </c>
      <c r="N90" s="9">
        <f>'[12]HMAR1802'!$A24</f>
        <v>16</v>
      </c>
      <c r="O90" s="9">
        <f>'[13]HAPR0102'!$A24</f>
        <v>12</v>
      </c>
      <c r="P90" s="9">
        <f>'[14]HAPR1502  '!$A24</f>
        <v>13</v>
      </c>
      <c r="Q90" s="9">
        <f>'[15]HAPR2902'!$A24</f>
        <v>14</v>
      </c>
      <c r="R90" s="9">
        <f>'[16]HMAY1302 '!$A24</f>
        <v>14</v>
      </c>
      <c r="S90" s="9">
        <f>'[17]HMAY2702'!$A24</f>
        <v>14</v>
      </c>
      <c r="T90" s="9">
        <f>'[18]HJUN1002'!$A24</f>
        <v>14</v>
      </c>
      <c r="U90" s="9">
        <f>'[19]HJUN2402'!$A24</f>
        <v>15</v>
      </c>
      <c r="V90" s="9">
        <f>'[20]HJUL802'!$A24</f>
        <v>13</v>
      </c>
      <c r="W90" s="9">
        <f>'[21]HJUL2202'!$A24</f>
        <v>14</v>
      </c>
      <c r="X90" s="9">
        <f>'[22] HAUG0502'!$A24</f>
        <v>14</v>
      </c>
      <c r="Y90" s="9">
        <f>'[23]HAUG1902'!$A24</f>
        <v>14</v>
      </c>
      <c r="Z90" s="9">
        <f>'[24]HSEP0202'!$A24</f>
        <v>14</v>
      </c>
      <c r="AA90" s="9">
        <f>'[25]HSEP1602'!$A24</f>
        <v>15</v>
      </c>
      <c r="AB90" s="9">
        <f>'[26]H30SEP02'!$A24</f>
        <v>13</v>
      </c>
      <c r="AC90" s="9">
        <f t="shared" si="51"/>
        <v>364</v>
      </c>
    </row>
    <row r="91" spans="2:29" ht="12">
      <c r="B91" s="5" t="s">
        <v>14</v>
      </c>
      <c r="C91" s="9">
        <f>'[1]HOCT1501'!$A25</f>
        <v>13</v>
      </c>
      <c r="D91" s="9">
        <f>'[2]HOCT2901  '!$A25</f>
        <v>14</v>
      </c>
      <c r="E91" s="9">
        <f>'[3]HNOV1201  )'!$A25</f>
        <v>14</v>
      </c>
      <c r="F91" s="9">
        <f>'[4]HNOV2601 '!$A25</f>
        <v>15</v>
      </c>
      <c r="G91" s="9">
        <f>'[5]HDEC1001'!$A25</f>
        <v>13</v>
      </c>
      <c r="H91" s="9">
        <f>'[6]HDEC2401'!$A25</f>
        <v>16</v>
      </c>
      <c r="I91" s="9">
        <f>'[7]HJAN0902'!$A25</f>
        <v>15</v>
      </c>
      <c r="J91" s="9">
        <f>'[8]HJAN2102 '!$A25</f>
        <v>11</v>
      </c>
      <c r="K91" s="9">
        <f>'[9]HFEB0402'!$A25</f>
        <v>15</v>
      </c>
      <c r="L91" s="9">
        <f>'[10]HFEB1802'!$A25</f>
        <v>14</v>
      </c>
      <c r="M91" s="9">
        <f>'[11]HMAR0402  '!$A25</f>
        <v>12</v>
      </c>
      <c r="N91" s="9">
        <f>'[12]HMAR1802'!$A25</f>
        <v>16</v>
      </c>
      <c r="O91" s="9">
        <f>'[13]HAPR0102'!$A25</f>
        <v>14</v>
      </c>
      <c r="P91" s="9">
        <f>'[14]HAPR1502  '!$A25</f>
        <v>19</v>
      </c>
      <c r="Q91" s="9">
        <f>'[15]HAPR2902'!$A25</f>
        <v>8</v>
      </c>
      <c r="R91" s="9">
        <f>'[16]HMAY1302 '!$A25</f>
        <v>16</v>
      </c>
      <c r="S91" s="9">
        <f>'[17]HMAY2702'!$A25</f>
        <v>12</v>
      </c>
      <c r="T91" s="9">
        <f>'[18]HJUN1002'!$A25</f>
        <v>15</v>
      </c>
      <c r="U91" s="9">
        <f>'[19]HJUN2402'!$A25</f>
        <v>12</v>
      </c>
      <c r="V91" s="9">
        <f>'[20]HJUL802'!$A25</f>
        <v>16</v>
      </c>
      <c r="W91" s="9">
        <f>'[21]HJUL2202'!$A25</f>
        <v>13</v>
      </c>
      <c r="X91" s="9">
        <f>'[22] HAUG0502'!$A25</f>
        <v>14</v>
      </c>
      <c r="Y91" s="9">
        <f>'[23]HAUG1902'!$A25</f>
        <v>15</v>
      </c>
      <c r="Z91" s="9">
        <f>'[24]HSEP0202'!$A25</f>
        <v>14</v>
      </c>
      <c r="AA91" s="9">
        <f>'[25]HSEP1602'!$A25</f>
        <v>15</v>
      </c>
      <c r="AB91" s="9">
        <f>'[26]H30SEP02'!$A25</f>
        <v>11</v>
      </c>
      <c r="AC91" s="9">
        <f t="shared" si="51"/>
        <v>362</v>
      </c>
    </row>
    <row r="92" spans="2:29" ht="12">
      <c r="B92" s="5" t="s">
        <v>15</v>
      </c>
      <c r="C92" s="9">
        <f>'[1]HOCT1501'!$A26</f>
        <v>13</v>
      </c>
      <c r="D92" s="9">
        <f>'[2]HOCT2901  '!$A26</f>
        <v>15</v>
      </c>
      <c r="E92" s="9">
        <f>'[3]HNOV1201  )'!$A26</f>
        <v>13</v>
      </c>
      <c r="F92" s="9">
        <f>'[4]HNOV2601 '!$A26</f>
        <v>15</v>
      </c>
      <c r="G92" s="9">
        <f>'[5]HDEC1001'!$A26</f>
        <v>13</v>
      </c>
      <c r="H92" s="9">
        <f>'[6]HDEC2401'!$A26</f>
        <v>16</v>
      </c>
      <c r="I92" s="9">
        <f>'[7]HJAN0902'!$A26</f>
        <v>15</v>
      </c>
      <c r="J92" s="9">
        <f>'[8]HJAN2102 '!$A26</f>
        <v>11</v>
      </c>
      <c r="K92" s="9">
        <f>'[9]HFEB0402'!$A26</f>
        <v>16</v>
      </c>
      <c r="L92" s="9">
        <f>'[10]HFEB1802'!$A26</f>
        <v>14</v>
      </c>
      <c r="M92" s="9">
        <f>'[11]HMAR0402  '!$A26</f>
        <v>14</v>
      </c>
      <c r="N92" s="9">
        <f>'[12]HMAR1802'!$A26</f>
        <v>11</v>
      </c>
      <c r="O92" s="9">
        <f>'[13]HAPR0102'!$A26</f>
        <v>17</v>
      </c>
      <c r="P92" s="9">
        <f>'[14]HAPR1502  '!$A26</f>
        <v>14</v>
      </c>
      <c r="Q92" s="9">
        <f>'[15]HAPR2902'!$A26</f>
        <v>14</v>
      </c>
      <c r="R92" s="9">
        <f>'[16]HMAY1302 '!$A26</f>
        <v>15</v>
      </c>
      <c r="S92" s="9">
        <f>'[17]HMAY2702'!$A26</f>
        <v>12</v>
      </c>
      <c r="T92" s="9">
        <f>'[18]HJUN1002'!$A26</f>
        <v>13</v>
      </c>
      <c r="U92" s="9">
        <f>'[19]HJUN2402'!$A26</f>
        <v>15</v>
      </c>
      <c r="V92" s="9">
        <f>'[20]HJUL802'!$A26</f>
        <v>14</v>
      </c>
      <c r="W92" s="9">
        <f>'[21]HJUL2202'!$A26</f>
        <v>14</v>
      </c>
      <c r="X92" s="9">
        <f>'[22] HAUG0502'!$A26</f>
        <v>13</v>
      </c>
      <c r="Y92" s="9">
        <f>'[23]HAUG1902'!$A26</f>
        <v>17</v>
      </c>
      <c r="Z92" s="9">
        <f>'[24]HSEP0202'!$A26</f>
        <v>13</v>
      </c>
      <c r="AA92" s="9">
        <f>'[25]HSEP1602'!$A26</f>
        <v>13</v>
      </c>
      <c r="AB92" s="9">
        <f>'[26]H30SEP02'!$A26</f>
        <v>14</v>
      </c>
      <c r="AC92" s="9">
        <f t="shared" si="51"/>
        <v>364</v>
      </c>
    </row>
    <row r="93" spans="2:29" ht="12">
      <c r="B93" s="5" t="s">
        <v>16</v>
      </c>
      <c r="C93" s="9">
        <f>'[1]HOCT1501'!$A27</f>
        <v>14</v>
      </c>
      <c r="D93" s="9">
        <f>'[2]HOCT2901  '!$A27</f>
        <v>14</v>
      </c>
      <c r="E93" s="9">
        <f>'[3]HNOV1201  )'!$A27</f>
        <v>14</v>
      </c>
      <c r="F93" s="9">
        <f>'[4]HNOV2601 '!$A27</f>
        <v>15</v>
      </c>
      <c r="G93" s="9">
        <f>'[5]HDEC1001'!$A27</f>
        <v>13</v>
      </c>
      <c r="H93" s="9">
        <f>'[6]HDEC2401'!$A27</f>
        <v>16</v>
      </c>
      <c r="I93" s="9">
        <f>'[7]HJAN0902'!$A27</f>
        <v>14</v>
      </c>
      <c r="J93" s="9">
        <f>'[8]HJAN2102 '!$A27</f>
        <v>12</v>
      </c>
      <c r="K93" s="9">
        <f>'[9]HFEB0402'!$A27</f>
        <v>15</v>
      </c>
      <c r="L93" s="9">
        <f>'[10]HFEB1802'!$A27</f>
        <v>14</v>
      </c>
      <c r="M93" s="9">
        <f>'[11]HMAR0402  '!$A27</f>
        <v>15</v>
      </c>
      <c r="N93" s="9">
        <f>'[12]HMAR1802'!$A27</f>
        <v>15</v>
      </c>
      <c r="O93" s="9">
        <f>'[13]HAPR0102'!$A27</f>
        <v>13</v>
      </c>
      <c r="P93" s="9">
        <f>'[14]HAPR1502  '!$A27</f>
        <v>13</v>
      </c>
      <c r="Q93" s="9">
        <f>'[15]HAPR2902'!$A27</f>
        <v>13</v>
      </c>
      <c r="R93" s="9">
        <f>'[16]HMAY1302 '!$A27</f>
        <v>15</v>
      </c>
      <c r="S93" s="9">
        <f>'[17]HMAY2702'!$A27</f>
        <v>13</v>
      </c>
      <c r="T93" s="9">
        <f>'[18]HJUN1002'!$A27</f>
        <v>14</v>
      </c>
      <c r="U93" s="9">
        <f>'[19]HJUN2402'!$A27</f>
        <v>15</v>
      </c>
      <c r="V93" s="9">
        <f>'[20]HJUL802'!$A27</f>
        <v>13</v>
      </c>
      <c r="W93" s="9">
        <f>'[21]HJUL2202'!$A27</f>
        <v>14</v>
      </c>
      <c r="X93" s="9">
        <f>'[22] HAUG0502'!$A27</f>
        <v>14</v>
      </c>
      <c r="Y93" s="9">
        <f>'[23]HAUG1902'!$A27</f>
        <v>15</v>
      </c>
      <c r="Z93" s="9">
        <f>'[24]HSEP0202'!$A27</f>
        <v>14</v>
      </c>
      <c r="AA93" s="9">
        <f>'[25]HSEP1602'!$A27</f>
        <v>15</v>
      </c>
      <c r="AB93" s="9">
        <f>'[26]H30SEP02'!$A27</f>
        <v>12</v>
      </c>
      <c r="AC93" s="9">
        <f t="shared" si="51"/>
        <v>364</v>
      </c>
    </row>
    <row r="94" spans="2:29" ht="12">
      <c r="B94" s="5" t="s">
        <v>17</v>
      </c>
      <c r="C94" s="9">
        <f>'[1]HOCT1501'!$A28</f>
        <v>14</v>
      </c>
      <c r="D94" s="9">
        <f>'[2]HOCT2901  '!$A28</f>
        <v>14</v>
      </c>
      <c r="E94" s="9">
        <f>'[3]HNOV1201  )'!$A28</f>
        <v>14</v>
      </c>
      <c r="F94" s="9">
        <f>'[4]HNOV2601 '!$A28</f>
        <v>15</v>
      </c>
      <c r="G94" s="9">
        <f>'[5]HDEC1001'!$A28</f>
        <v>13</v>
      </c>
      <c r="H94" s="9">
        <f>'[6]HDEC2401'!$A28</f>
        <v>16</v>
      </c>
      <c r="I94" s="9">
        <f>'[7]HJAN0902'!$A28</f>
        <v>14</v>
      </c>
      <c r="J94" s="9">
        <f>'[8]HJAN2102 '!$A28</f>
        <v>12</v>
      </c>
      <c r="K94" s="9">
        <f>'[9]HFEB0402'!$A28</f>
        <v>15</v>
      </c>
      <c r="L94" s="9">
        <f>'[10]HFEB1802'!$A28</f>
        <v>14</v>
      </c>
      <c r="M94" s="9">
        <f>'[11]HMAR0402  '!$A28</f>
        <v>15</v>
      </c>
      <c r="N94" s="9">
        <f>'[12]HMAR1802'!$A28</f>
        <v>15</v>
      </c>
      <c r="O94" s="9">
        <f>'[13]HAPR0102'!$A28</f>
        <v>13</v>
      </c>
      <c r="P94" s="9">
        <f>'[14]HAPR1502  '!$A28</f>
        <v>13</v>
      </c>
      <c r="Q94" s="9">
        <f>'[15]HAPR2902'!$A28</f>
        <v>13</v>
      </c>
      <c r="R94" s="9">
        <f>'[16]HMAY1302 '!$A28</f>
        <v>15</v>
      </c>
      <c r="S94" s="9">
        <f>'[17]HMAY2702'!$A28</f>
        <v>13</v>
      </c>
      <c r="T94" s="9">
        <f>'[18]HJUN1002'!$A28</f>
        <v>14</v>
      </c>
      <c r="U94" s="9">
        <f>'[19]HJUN2402'!$A28</f>
        <v>15</v>
      </c>
      <c r="V94" s="9">
        <f>'[20]HJUL802'!$A28</f>
        <v>13</v>
      </c>
      <c r="W94" s="9">
        <f>'[21]HJUL2202'!$A28</f>
        <v>14</v>
      </c>
      <c r="X94" s="9">
        <f>'[22] HAUG0502'!$A28</f>
        <v>14</v>
      </c>
      <c r="Y94" s="9">
        <f>'[23]HAUG1902'!$A28</f>
        <v>15</v>
      </c>
      <c r="Z94" s="9">
        <f>'[24]HSEP0202'!$A28</f>
        <v>14</v>
      </c>
      <c r="AA94" s="9">
        <f>'[25]HSEP1602'!$A28</f>
        <v>15</v>
      </c>
      <c r="AB94" s="9">
        <f>'[26]H30SEP02'!$A28</f>
        <v>12</v>
      </c>
      <c r="AC94" s="9">
        <f t="shared" si="51"/>
        <v>364</v>
      </c>
    </row>
    <row r="95" spans="2:29" ht="12">
      <c r="B95" s="5" t="s">
        <v>18</v>
      </c>
      <c r="C95" s="9">
        <f>'[1]HOCT1501'!$A29</f>
        <v>14</v>
      </c>
      <c r="D95" s="9">
        <f>'[2]HOCT2901  '!$A29</f>
        <v>14</v>
      </c>
      <c r="E95" s="9">
        <f>'[3]HNOV1201  )'!$A29</f>
        <v>14</v>
      </c>
      <c r="F95" s="9">
        <f>'[4]HNOV2601 '!$A29</f>
        <v>14</v>
      </c>
      <c r="G95" s="9">
        <f>'[5]HDEC1001'!$A29</f>
        <v>14</v>
      </c>
      <c r="H95" s="9">
        <f>'[6]HDEC2401'!$A29</f>
        <v>14</v>
      </c>
      <c r="I95" s="9">
        <f>'[7]HJAN0902'!$A29</f>
        <v>16</v>
      </c>
      <c r="J95" s="9">
        <f>'[8]HJAN2102 '!$A29</f>
        <v>12</v>
      </c>
      <c r="K95" s="9">
        <f>'[9]HFEB0402'!$A29</f>
        <v>14</v>
      </c>
      <c r="L95" s="9">
        <f>'[10]HFEB1802'!$A29</f>
        <v>14</v>
      </c>
      <c r="M95" s="9">
        <f>'[11]HMAR0402  '!$A29</f>
        <v>15</v>
      </c>
      <c r="N95" s="9">
        <f>'[12]HMAR1802'!$A29</f>
        <v>16</v>
      </c>
      <c r="O95" s="9">
        <f>'[13]HAPR0102'!$A29</f>
        <v>12</v>
      </c>
      <c r="P95" s="9">
        <f>'[14]HAPR1502  '!$A29</f>
        <v>13</v>
      </c>
      <c r="Q95" s="9">
        <f>'[15]HAPR2902'!$A29</f>
        <v>14</v>
      </c>
      <c r="R95" s="9">
        <f>'[16]HMAY1302 '!$A29</f>
        <v>14</v>
      </c>
      <c r="S95" s="9">
        <f>'[17]HMAY2702'!$A29</f>
        <v>14</v>
      </c>
      <c r="T95" s="9">
        <f>'[18]HJUN1002'!$A29</f>
        <v>14</v>
      </c>
      <c r="U95" s="9">
        <f>'[19]HJUN2402'!$A29</f>
        <v>15</v>
      </c>
      <c r="V95" s="9">
        <f>'[20]HJUL802'!$A29</f>
        <v>13</v>
      </c>
      <c r="W95" s="9">
        <f>'[21]HJUL2202'!$A29</f>
        <v>14</v>
      </c>
      <c r="X95" s="9">
        <f>'[22] HAUG0502'!$A29</f>
        <v>14</v>
      </c>
      <c r="Y95" s="9">
        <f>'[23]HAUG1902'!$A29</f>
        <v>14</v>
      </c>
      <c r="Z95" s="9">
        <f>'[24]HSEP0202'!$A29</f>
        <v>14</v>
      </c>
      <c r="AA95" s="9">
        <f>'[25]HSEP1602'!$A29</f>
        <v>15</v>
      </c>
      <c r="AB95" s="9">
        <f>'[26]H30SEP02'!$A29</f>
        <v>13</v>
      </c>
      <c r="AC95" s="9">
        <f t="shared" si="51"/>
        <v>364</v>
      </c>
    </row>
    <row r="96" spans="2:29" ht="12">
      <c r="B96" s="5" t="s">
        <v>19</v>
      </c>
      <c r="C96" s="9">
        <f>'[1]HOCT1501'!$A30</f>
        <v>14</v>
      </c>
      <c r="D96" s="9">
        <f>'[2]HOCT2901  '!$A30</f>
        <v>14</v>
      </c>
      <c r="E96" s="9">
        <f>'[3]HNOV1201  )'!$A30</f>
        <v>14</v>
      </c>
      <c r="F96" s="9">
        <f>'[4]HNOV2601 '!$A30</f>
        <v>14</v>
      </c>
      <c r="G96" s="9">
        <f>'[5]HDEC1001'!$A30</f>
        <v>14</v>
      </c>
      <c r="H96" s="9">
        <f>'[6]HDEC2401'!$A30</f>
        <v>14</v>
      </c>
      <c r="I96" s="9">
        <f>'[7]HJAN0902'!$A30</f>
        <v>16</v>
      </c>
      <c r="J96" s="9">
        <f>'[8]HJAN2102 '!$A30</f>
        <v>12</v>
      </c>
      <c r="K96" s="9">
        <f>'[9]HFEB0402'!$A30</f>
        <v>14</v>
      </c>
      <c r="L96" s="9">
        <f>'[10]HFEB1802'!$A30</f>
        <v>14</v>
      </c>
      <c r="M96" s="9">
        <f>'[11]HMAR0402  '!$A30</f>
        <v>15</v>
      </c>
      <c r="N96" s="9">
        <f>'[12]HMAR1802'!$A30</f>
        <v>16</v>
      </c>
      <c r="O96" s="9">
        <f>'[13]HAPR0102'!$A30</f>
        <v>12</v>
      </c>
      <c r="P96" s="9">
        <f>'[14]HAPR1502  '!$A30</f>
        <v>13</v>
      </c>
      <c r="Q96" s="9">
        <f>'[15]HAPR2902'!$A30</f>
        <v>14</v>
      </c>
      <c r="R96" s="9">
        <f>'[16]HMAY1302 '!$A30</f>
        <v>14</v>
      </c>
      <c r="S96" s="9">
        <f>'[17]HMAY2702'!$A30</f>
        <v>14</v>
      </c>
      <c r="T96" s="9">
        <f>'[18]HJUN1002'!$A30</f>
        <v>14</v>
      </c>
      <c r="U96" s="9">
        <f>'[19]HJUN2402'!$A30</f>
        <v>15</v>
      </c>
      <c r="V96" s="9">
        <f>'[20]HJUL802'!$A30</f>
        <v>13</v>
      </c>
      <c r="W96" s="9">
        <f>'[21]HJUL2202'!$A30</f>
        <v>14</v>
      </c>
      <c r="X96" s="9">
        <f>'[22] HAUG0502'!$A30</f>
        <v>14</v>
      </c>
      <c r="Y96" s="9">
        <f>'[23]HAUG1902'!$A30</f>
        <v>14</v>
      </c>
      <c r="Z96" s="9">
        <f>'[24]HSEP0202'!$A30</f>
        <v>14</v>
      </c>
      <c r="AA96" s="9">
        <f>'[25]HSEP1602'!$A30</f>
        <v>15</v>
      </c>
      <c r="AB96" s="9">
        <f>'[26]H30SEP02'!$A30</f>
        <v>13</v>
      </c>
      <c r="AC96" s="9">
        <f t="shared" si="51"/>
        <v>364</v>
      </c>
    </row>
    <row r="98" spans="2:38" s="2" customFormat="1" ht="12">
      <c r="B98" s="4" t="s">
        <v>1</v>
      </c>
      <c r="C98" s="3">
        <f>C11</f>
        <v>37179</v>
      </c>
      <c r="D98" s="3">
        <f aca="true" t="shared" si="52" ref="D98:AB98">D11</f>
        <v>37193</v>
      </c>
      <c r="E98" s="3">
        <f t="shared" si="52"/>
        <v>37207</v>
      </c>
      <c r="F98" s="3">
        <f t="shared" si="52"/>
        <v>37221</v>
      </c>
      <c r="G98" s="3">
        <f t="shared" si="52"/>
        <v>37235</v>
      </c>
      <c r="H98" s="3">
        <f t="shared" si="52"/>
        <v>37249</v>
      </c>
      <c r="I98" s="3">
        <f t="shared" si="52"/>
        <v>37265</v>
      </c>
      <c r="J98" s="3">
        <f t="shared" si="52"/>
        <v>37277</v>
      </c>
      <c r="K98" s="3">
        <f t="shared" si="52"/>
        <v>37291</v>
      </c>
      <c r="L98" s="3">
        <f t="shared" si="52"/>
        <v>37305</v>
      </c>
      <c r="M98" s="3">
        <f t="shared" si="52"/>
        <v>37319</v>
      </c>
      <c r="N98" s="3">
        <f t="shared" si="52"/>
        <v>37333</v>
      </c>
      <c r="O98" s="3">
        <f t="shared" si="52"/>
        <v>37347</v>
      </c>
      <c r="P98" s="3">
        <f t="shared" si="52"/>
        <v>37361</v>
      </c>
      <c r="Q98" s="3">
        <f t="shared" si="52"/>
        <v>37375</v>
      </c>
      <c r="R98" s="3">
        <f t="shared" si="52"/>
        <v>37389</v>
      </c>
      <c r="S98" s="3">
        <f t="shared" si="52"/>
        <v>37403</v>
      </c>
      <c r="T98" s="3">
        <f t="shared" si="52"/>
        <v>37417</v>
      </c>
      <c r="U98" s="3">
        <f t="shared" si="52"/>
        <v>37431</v>
      </c>
      <c r="V98" s="3">
        <f t="shared" si="52"/>
        <v>37445</v>
      </c>
      <c r="W98" s="3">
        <f t="shared" si="52"/>
        <v>37459</v>
      </c>
      <c r="X98" s="3">
        <f t="shared" si="52"/>
        <v>37473</v>
      </c>
      <c r="Y98" s="3">
        <f t="shared" si="52"/>
        <v>37487</v>
      </c>
      <c r="Z98" s="3">
        <f t="shared" si="52"/>
        <v>37501</v>
      </c>
      <c r="AA98" s="3">
        <f t="shared" si="52"/>
        <v>37515</v>
      </c>
      <c r="AB98" s="3">
        <f t="shared" si="52"/>
        <v>37529</v>
      </c>
      <c r="AC98" s="11"/>
      <c r="AL98" s="18"/>
    </row>
    <row r="99" spans="2:29" ht="12">
      <c r="B99" s="5" t="s">
        <v>31</v>
      </c>
      <c r="C99" s="9">
        <f aca="true" t="shared" si="53" ref="C99:AB99">AVERAGE(C79:C84)</f>
        <v>13</v>
      </c>
      <c r="D99" s="9">
        <f t="shared" si="53"/>
        <v>13.833333333333334</v>
      </c>
      <c r="E99" s="9">
        <f t="shared" si="53"/>
        <v>14.666666666666666</v>
      </c>
      <c r="F99" s="9">
        <f t="shared" si="53"/>
        <v>15.333333333333334</v>
      </c>
      <c r="G99" s="9">
        <f t="shared" si="53"/>
        <v>12</v>
      </c>
      <c r="H99" s="9">
        <f t="shared" si="53"/>
        <v>15.333333333333334</v>
      </c>
      <c r="I99" s="9">
        <f t="shared" si="53"/>
        <v>13.833333333333334</v>
      </c>
      <c r="J99" s="9">
        <f t="shared" si="53"/>
        <v>13.333333333333334</v>
      </c>
      <c r="K99" s="9">
        <f t="shared" si="53"/>
        <v>14</v>
      </c>
      <c r="L99" s="9">
        <f t="shared" si="53"/>
        <v>14</v>
      </c>
      <c r="M99" s="9">
        <f t="shared" si="53"/>
        <v>13.5</v>
      </c>
      <c r="N99" s="9">
        <f t="shared" si="53"/>
        <v>15</v>
      </c>
      <c r="O99" s="9">
        <f t="shared" si="53"/>
        <v>12.666666666666666</v>
      </c>
      <c r="P99" s="9">
        <f t="shared" si="53"/>
        <v>16.166666666666668</v>
      </c>
      <c r="Q99" s="9">
        <f t="shared" si="53"/>
        <v>12.166666666666666</v>
      </c>
      <c r="R99" s="9">
        <f t="shared" si="53"/>
        <v>14</v>
      </c>
      <c r="S99" s="9">
        <f t="shared" si="53"/>
        <v>14</v>
      </c>
      <c r="T99" s="9">
        <f t="shared" si="53"/>
        <v>14.833333333333334</v>
      </c>
      <c r="U99" s="9">
        <f t="shared" si="53"/>
        <v>12.5</v>
      </c>
      <c r="V99" s="9">
        <f t="shared" si="53"/>
        <v>14.666666666666666</v>
      </c>
      <c r="W99" s="9">
        <f t="shared" si="53"/>
        <v>14</v>
      </c>
      <c r="X99" s="9">
        <f t="shared" si="53"/>
        <v>13.333333333333334</v>
      </c>
      <c r="Y99" s="9">
        <f t="shared" si="53"/>
        <v>16.166666666666668</v>
      </c>
      <c r="Z99" s="9">
        <f t="shared" si="53"/>
        <v>13.666666666666666</v>
      </c>
      <c r="AA99" s="9">
        <f t="shared" si="53"/>
        <v>12.666666666666666</v>
      </c>
      <c r="AB99" s="9">
        <f t="shared" si="53"/>
        <v>14.166666666666666</v>
      </c>
      <c r="AC99" s="9">
        <f>AVERAGE(AC79:AC84)</f>
        <v>362.8333333333333</v>
      </c>
    </row>
    <row r="100" spans="2:29" ht="12">
      <c r="B100" s="5" t="s">
        <v>32</v>
      </c>
      <c r="C100" s="9">
        <f aca="true" t="shared" si="54" ref="C100:AB100">AVERAGE(C85:C90)</f>
        <v>13.833333333333334</v>
      </c>
      <c r="D100" s="9">
        <f t="shared" si="54"/>
        <v>14</v>
      </c>
      <c r="E100" s="9">
        <f t="shared" si="54"/>
        <v>13.833333333333334</v>
      </c>
      <c r="F100" s="9">
        <f t="shared" si="54"/>
        <v>14.833333333333334</v>
      </c>
      <c r="G100" s="9">
        <f t="shared" si="54"/>
        <v>13.166666666666666</v>
      </c>
      <c r="H100" s="9">
        <f t="shared" si="54"/>
        <v>15.333333333333334</v>
      </c>
      <c r="I100" s="9">
        <f t="shared" si="54"/>
        <v>14.666666666666666</v>
      </c>
      <c r="J100" s="9">
        <f t="shared" si="54"/>
        <v>12.166666666666666</v>
      </c>
      <c r="K100" s="9">
        <f t="shared" si="54"/>
        <v>14.5</v>
      </c>
      <c r="L100" s="9">
        <f t="shared" si="54"/>
        <v>14</v>
      </c>
      <c r="M100" s="9">
        <f t="shared" si="54"/>
        <v>14.333333333333334</v>
      </c>
      <c r="N100" s="9">
        <f t="shared" si="54"/>
        <v>14.666666666666666</v>
      </c>
      <c r="O100" s="9">
        <f t="shared" si="54"/>
        <v>13.333333333333334</v>
      </c>
      <c r="P100" s="9">
        <f t="shared" si="54"/>
        <v>13.666666666666666</v>
      </c>
      <c r="Q100" s="9">
        <f t="shared" si="54"/>
        <v>13.666666666666666</v>
      </c>
      <c r="R100" s="9">
        <f t="shared" si="54"/>
        <v>14.666666666666666</v>
      </c>
      <c r="S100" s="9">
        <f t="shared" si="54"/>
        <v>13.166666666666666</v>
      </c>
      <c r="T100" s="9">
        <f t="shared" si="54"/>
        <v>14</v>
      </c>
      <c r="U100" s="9">
        <f t="shared" si="54"/>
        <v>14.5</v>
      </c>
      <c r="V100" s="9">
        <f t="shared" si="54"/>
        <v>13.5</v>
      </c>
      <c r="W100" s="9">
        <f t="shared" si="54"/>
        <v>14</v>
      </c>
      <c r="X100" s="9">
        <f t="shared" si="54"/>
        <v>13.833333333333334</v>
      </c>
      <c r="Y100" s="9">
        <f t="shared" si="54"/>
        <v>15</v>
      </c>
      <c r="Z100" s="9">
        <f t="shared" si="54"/>
        <v>14</v>
      </c>
      <c r="AA100" s="9">
        <f t="shared" si="54"/>
        <v>14.5</v>
      </c>
      <c r="AB100" s="9">
        <f t="shared" si="54"/>
        <v>12.666666666666666</v>
      </c>
      <c r="AC100" s="9">
        <f>AVERAGE(AC85:AC90)</f>
        <v>363.8333333333333</v>
      </c>
    </row>
    <row r="101" spans="2:29" ht="12">
      <c r="B101" s="5" t="s">
        <v>33</v>
      </c>
      <c r="C101" s="9">
        <f aca="true" t="shared" si="55" ref="C101:W101">AVERAGE(C91:C96)</f>
        <v>13.666666666666666</v>
      </c>
      <c r="D101" s="9">
        <f t="shared" si="55"/>
        <v>14.166666666666666</v>
      </c>
      <c r="E101" s="9">
        <f t="shared" si="55"/>
        <v>13.833333333333334</v>
      </c>
      <c r="F101" s="9">
        <f t="shared" si="55"/>
        <v>14.666666666666666</v>
      </c>
      <c r="G101" s="9">
        <f t="shared" si="55"/>
        <v>13.333333333333334</v>
      </c>
      <c r="H101" s="9">
        <f t="shared" si="55"/>
        <v>15.333333333333334</v>
      </c>
      <c r="I101" s="9">
        <f t="shared" si="55"/>
        <v>15</v>
      </c>
      <c r="J101" s="9">
        <f t="shared" si="55"/>
        <v>11.666666666666666</v>
      </c>
      <c r="K101" s="9">
        <f t="shared" si="55"/>
        <v>14.833333333333334</v>
      </c>
      <c r="L101" s="9">
        <f t="shared" si="55"/>
        <v>14</v>
      </c>
      <c r="M101" s="9">
        <f t="shared" si="55"/>
        <v>14.333333333333334</v>
      </c>
      <c r="N101" s="9">
        <f t="shared" si="55"/>
        <v>14.833333333333334</v>
      </c>
      <c r="O101" s="9">
        <f t="shared" si="55"/>
        <v>13.5</v>
      </c>
      <c r="P101" s="9">
        <f t="shared" si="55"/>
        <v>14.166666666666666</v>
      </c>
      <c r="Q101" s="9">
        <f t="shared" si="55"/>
        <v>12.666666666666666</v>
      </c>
      <c r="R101" s="9">
        <f t="shared" si="55"/>
        <v>14.833333333333334</v>
      </c>
      <c r="S101" s="9">
        <f t="shared" si="55"/>
        <v>13</v>
      </c>
      <c r="T101" s="9">
        <f t="shared" si="55"/>
        <v>14</v>
      </c>
      <c r="U101" s="9">
        <f t="shared" si="55"/>
        <v>14.5</v>
      </c>
      <c r="V101" s="9">
        <f t="shared" si="55"/>
        <v>13.666666666666666</v>
      </c>
      <c r="W101" s="9">
        <f t="shared" si="55"/>
        <v>13.833333333333334</v>
      </c>
      <c r="X101" s="9">
        <f>AVERAGE(X91:X95)</f>
        <v>13.8</v>
      </c>
      <c r="Y101" s="9">
        <f>AVERAGE(Y91:Y96)</f>
        <v>15</v>
      </c>
      <c r="Z101" s="9">
        <f>AVERAGE(Z91:Z96)</f>
        <v>13.833333333333334</v>
      </c>
      <c r="AA101" s="9">
        <f>AVERAGE(AA91:AA96)</f>
        <v>14.666666666666666</v>
      </c>
      <c r="AB101" s="9">
        <f>AVERAGE(AB91:AB96)</f>
        <v>12.5</v>
      </c>
      <c r="AC101" s="9">
        <f>AVERAGE(AC91:AC96)</f>
        <v>363.6666666666667</v>
      </c>
    </row>
    <row r="102" spans="2:29" ht="12">
      <c r="B102" s="5" t="s">
        <v>34</v>
      </c>
      <c r="C102" s="9">
        <f aca="true" t="shared" si="56" ref="C102:W102">AVERAGE(C79:C96)</f>
        <v>13.5</v>
      </c>
      <c r="D102" s="9">
        <f t="shared" si="56"/>
        <v>14</v>
      </c>
      <c r="E102" s="9">
        <f t="shared" si="56"/>
        <v>14.11111111111111</v>
      </c>
      <c r="F102" s="9">
        <f t="shared" si="56"/>
        <v>14.944444444444445</v>
      </c>
      <c r="G102" s="9">
        <f t="shared" si="56"/>
        <v>12.833333333333334</v>
      </c>
      <c r="H102" s="9">
        <f t="shared" si="56"/>
        <v>15.333333333333334</v>
      </c>
      <c r="I102" s="9">
        <f t="shared" si="56"/>
        <v>14.5</v>
      </c>
      <c r="J102" s="9">
        <f t="shared" si="56"/>
        <v>12.38888888888889</v>
      </c>
      <c r="K102" s="9">
        <f t="shared" si="56"/>
        <v>14.444444444444445</v>
      </c>
      <c r="L102" s="9">
        <f t="shared" si="56"/>
        <v>14</v>
      </c>
      <c r="M102" s="9">
        <f t="shared" si="56"/>
        <v>14.055555555555555</v>
      </c>
      <c r="N102" s="9">
        <f t="shared" si="56"/>
        <v>14.833333333333334</v>
      </c>
      <c r="O102" s="9">
        <f t="shared" si="56"/>
        <v>13.166666666666666</v>
      </c>
      <c r="P102" s="9">
        <f t="shared" si="56"/>
        <v>14.666666666666666</v>
      </c>
      <c r="Q102" s="9">
        <f t="shared" si="56"/>
        <v>12.833333333333334</v>
      </c>
      <c r="R102" s="9">
        <f t="shared" si="56"/>
        <v>14.5</v>
      </c>
      <c r="S102" s="9">
        <f t="shared" si="56"/>
        <v>13.38888888888889</v>
      </c>
      <c r="T102" s="9">
        <f t="shared" si="56"/>
        <v>14.277777777777779</v>
      </c>
      <c r="U102" s="9">
        <f t="shared" si="56"/>
        <v>13.833333333333334</v>
      </c>
      <c r="V102" s="9">
        <f t="shared" si="56"/>
        <v>13.944444444444445</v>
      </c>
      <c r="W102" s="9">
        <f t="shared" si="56"/>
        <v>13.944444444444445</v>
      </c>
      <c r="X102" s="9">
        <f>AVERAGE(X99:X101)</f>
        <v>13.655555555555557</v>
      </c>
      <c r="Y102" s="9">
        <f>AVERAGE(Y79:Y96)</f>
        <v>15.38888888888889</v>
      </c>
      <c r="Z102" s="9">
        <f>AVERAGE(Z79:Z96)</f>
        <v>13.833333333333334</v>
      </c>
      <c r="AA102" s="9">
        <f>AVERAGE(AA79:AA96)</f>
        <v>13.944444444444445</v>
      </c>
      <c r="AB102" s="9">
        <f>AVERAGE(AB79:AB96)</f>
        <v>13.11111111111111</v>
      </c>
      <c r="AC102" s="9">
        <f>AVERAGE(AC79:AC96)</f>
        <v>363.44444444444446</v>
      </c>
    </row>
    <row r="104" spans="2:29" ht="12">
      <c r="B104" s="5" t="s">
        <v>25</v>
      </c>
      <c r="C104">
        <f aca="true" t="shared" si="57" ref="C104:AC104">COUNT(C79:C84)</f>
        <v>6</v>
      </c>
      <c r="D104">
        <f t="shared" si="57"/>
        <v>6</v>
      </c>
      <c r="E104">
        <f t="shared" si="57"/>
        <v>6</v>
      </c>
      <c r="F104">
        <f t="shared" si="57"/>
        <v>6</v>
      </c>
      <c r="G104">
        <f t="shared" si="57"/>
        <v>6</v>
      </c>
      <c r="H104">
        <f t="shared" si="57"/>
        <v>6</v>
      </c>
      <c r="I104">
        <f t="shared" si="57"/>
        <v>6</v>
      </c>
      <c r="J104">
        <f t="shared" si="57"/>
        <v>6</v>
      </c>
      <c r="K104">
        <f t="shared" si="57"/>
        <v>6</v>
      </c>
      <c r="L104">
        <f t="shared" si="57"/>
        <v>6</v>
      </c>
      <c r="M104">
        <f t="shared" si="57"/>
        <v>6</v>
      </c>
      <c r="N104">
        <f t="shared" si="57"/>
        <v>6</v>
      </c>
      <c r="O104">
        <f t="shared" si="57"/>
        <v>6</v>
      </c>
      <c r="P104">
        <f t="shared" si="57"/>
        <v>6</v>
      </c>
      <c r="Q104">
        <f t="shared" si="57"/>
        <v>6</v>
      </c>
      <c r="R104">
        <f t="shared" si="57"/>
        <v>6</v>
      </c>
      <c r="S104">
        <f t="shared" si="57"/>
        <v>6</v>
      </c>
      <c r="T104">
        <f t="shared" si="57"/>
        <v>6</v>
      </c>
      <c r="U104">
        <f t="shared" si="57"/>
        <v>6</v>
      </c>
      <c r="V104">
        <f t="shared" si="57"/>
        <v>6</v>
      </c>
      <c r="W104">
        <f t="shared" si="57"/>
        <v>6</v>
      </c>
      <c r="X104">
        <f t="shared" si="57"/>
        <v>6</v>
      </c>
      <c r="Y104">
        <f t="shared" si="57"/>
        <v>6</v>
      </c>
      <c r="Z104">
        <f t="shared" si="57"/>
        <v>6</v>
      </c>
      <c r="AA104">
        <f t="shared" si="57"/>
        <v>6</v>
      </c>
      <c r="AB104">
        <f t="shared" si="57"/>
        <v>6</v>
      </c>
      <c r="AC104">
        <f t="shared" si="57"/>
        <v>6</v>
      </c>
    </row>
    <row r="105" spans="2:29" ht="12">
      <c r="B105" s="5" t="s">
        <v>26</v>
      </c>
      <c r="C105">
        <f aca="true" t="shared" si="58" ref="C105:AC105">COUNT(C85:C90)</f>
        <v>6</v>
      </c>
      <c r="D105">
        <f t="shared" si="58"/>
        <v>6</v>
      </c>
      <c r="E105">
        <f t="shared" si="58"/>
        <v>6</v>
      </c>
      <c r="F105">
        <f t="shared" si="58"/>
        <v>6</v>
      </c>
      <c r="G105">
        <f t="shared" si="58"/>
        <v>6</v>
      </c>
      <c r="H105">
        <f t="shared" si="58"/>
        <v>6</v>
      </c>
      <c r="I105">
        <f t="shared" si="58"/>
        <v>6</v>
      </c>
      <c r="J105">
        <f t="shared" si="58"/>
        <v>6</v>
      </c>
      <c r="K105">
        <f t="shared" si="58"/>
        <v>6</v>
      </c>
      <c r="L105">
        <f t="shared" si="58"/>
        <v>6</v>
      </c>
      <c r="M105">
        <f t="shared" si="58"/>
        <v>6</v>
      </c>
      <c r="N105">
        <f t="shared" si="58"/>
        <v>6</v>
      </c>
      <c r="O105">
        <f t="shared" si="58"/>
        <v>6</v>
      </c>
      <c r="P105">
        <f t="shared" si="58"/>
        <v>6</v>
      </c>
      <c r="Q105">
        <f t="shared" si="58"/>
        <v>6</v>
      </c>
      <c r="R105">
        <f t="shared" si="58"/>
        <v>6</v>
      </c>
      <c r="S105">
        <f t="shared" si="58"/>
        <v>6</v>
      </c>
      <c r="T105">
        <f t="shared" si="58"/>
        <v>6</v>
      </c>
      <c r="U105">
        <f t="shared" si="58"/>
        <v>6</v>
      </c>
      <c r="V105">
        <f t="shared" si="58"/>
        <v>6</v>
      </c>
      <c r="W105">
        <f t="shared" si="58"/>
        <v>6</v>
      </c>
      <c r="X105">
        <f t="shared" si="58"/>
        <v>6</v>
      </c>
      <c r="Y105">
        <f t="shared" si="58"/>
        <v>6</v>
      </c>
      <c r="Z105">
        <f t="shared" si="58"/>
        <v>6</v>
      </c>
      <c r="AA105">
        <f t="shared" si="58"/>
        <v>6</v>
      </c>
      <c r="AB105">
        <f t="shared" si="58"/>
        <v>6</v>
      </c>
      <c r="AC105">
        <f t="shared" si="58"/>
        <v>6</v>
      </c>
    </row>
    <row r="106" spans="2:29" ht="12">
      <c r="B106" s="5" t="s">
        <v>27</v>
      </c>
      <c r="C106">
        <f aca="true" t="shared" si="59" ref="C106:AC106">COUNT(C91:C96)</f>
        <v>6</v>
      </c>
      <c r="D106">
        <f t="shared" si="59"/>
        <v>6</v>
      </c>
      <c r="E106">
        <f t="shared" si="59"/>
        <v>6</v>
      </c>
      <c r="F106">
        <f t="shared" si="59"/>
        <v>6</v>
      </c>
      <c r="G106">
        <f t="shared" si="59"/>
        <v>6</v>
      </c>
      <c r="H106">
        <f t="shared" si="59"/>
        <v>6</v>
      </c>
      <c r="I106">
        <f t="shared" si="59"/>
        <v>6</v>
      </c>
      <c r="J106">
        <f t="shared" si="59"/>
        <v>6</v>
      </c>
      <c r="K106">
        <f t="shared" si="59"/>
        <v>6</v>
      </c>
      <c r="L106">
        <f t="shared" si="59"/>
        <v>6</v>
      </c>
      <c r="M106">
        <f t="shared" si="59"/>
        <v>6</v>
      </c>
      <c r="N106">
        <f t="shared" si="59"/>
        <v>6</v>
      </c>
      <c r="O106">
        <f t="shared" si="59"/>
        <v>6</v>
      </c>
      <c r="P106">
        <f t="shared" si="59"/>
        <v>6</v>
      </c>
      <c r="Q106">
        <f t="shared" si="59"/>
        <v>6</v>
      </c>
      <c r="R106">
        <f t="shared" si="59"/>
        <v>6</v>
      </c>
      <c r="S106">
        <f t="shared" si="59"/>
        <v>6</v>
      </c>
      <c r="T106">
        <f t="shared" si="59"/>
        <v>6</v>
      </c>
      <c r="U106">
        <f t="shared" si="59"/>
        <v>6</v>
      </c>
      <c r="V106">
        <f t="shared" si="59"/>
        <v>6</v>
      </c>
      <c r="W106">
        <f t="shared" si="59"/>
        <v>6</v>
      </c>
      <c r="X106">
        <f t="shared" si="59"/>
        <v>6</v>
      </c>
      <c r="Y106">
        <f t="shared" si="59"/>
        <v>6</v>
      </c>
      <c r="Z106">
        <f t="shared" si="59"/>
        <v>6</v>
      </c>
      <c r="AA106">
        <f t="shared" si="59"/>
        <v>6</v>
      </c>
      <c r="AB106">
        <f t="shared" si="59"/>
        <v>6</v>
      </c>
      <c r="AC106">
        <f t="shared" si="59"/>
        <v>6</v>
      </c>
    </row>
    <row r="107" spans="2:29" ht="12">
      <c r="B107" s="5" t="s">
        <v>28</v>
      </c>
      <c r="C107">
        <f aca="true" t="shared" si="60" ref="C107:AC107">COUNT(C79:C96)</f>
        <v>18</v>
      </c>
      <c r="D107">
        <f t="shared" si="60"/>
        <v>18</v>
      </c>
      <c r="E107">
        <f t="shared" si="60"/>
        <v>18</v>
      </c>
      <c r="F107">
        <f t="shared" si="60"/>
        <v>18</v>
      </c>
      <c r="G107">
        <f t="shared" si="60"/>
        <v>18</v>
      </c>
      <c r="H107">
        <f t="shared" si="60"/>
        <v>18</v>
      </c>
      <c r="I107">
        <f t="shared" si="60"/>
        <v>18</v>
      </c>
      <c r="J107">
        <f t="shared" si="60"/>
        <v>18</v>
      </c>
      <c r="K107">
        <f t="shared" si="60"/>
        <v>18</v>
      </c>
      <c r="L107">
        <f t="shared" si="60"/>
        <v>18</v>
      </c>
      <c r="M107">
        <f t="shared" si="60"/>
        <v>18</v>
      </c>
      <c r="N107">
        <f t="shared" si="60"/>
        <v>18</v>
      </c>
      <c r="O107">
        <f t="shared" si="60"/>
        <v>18</v>
      </c>
      <c r="P107">
        <f t="shared" si="60"/>
        <v>18</v>
      </c>
      <c r="Q107">
        <f t="shared" si="60"/>
        <v>18</v>
      </c>
      <c r="R107">
        <f t="shared" si="60"/>
        <v>18</v>
      </c>
      <c r="S107">
        <f t="shared" si="60"/>
        <v>18</v>
      </c>
      <c r="T107">
        <f t="shared" si="60"/>
        <v>18</v>
      </c>
      <c r="U107">
        <f t="shared" si="60"/>
        <v>18</v>
      </c>
      <c r="V107">
        <f t="shared" si="60"/>
        <v>18</v>
      </c>
      <c r="W107">
        <f t="shared" si="60"/>
        <v>18</v>
      </c>
      <c r="X107">
        <f t="shared" si="60"/>
        <v>18</v>
      </c>
      <c r="Y107">
        <f t="shared" si="60"/>
        <v>18</v>
      </c>
      <c r="Z107">
        <f t="shared" si="60"/>
        <v>18</v>
      </c>
      <c r="AA107">
        <f t="shared" si="60"/>
        <v>18</v>
      </c>
      <c r="AB107">
        <f t="shared" si="60"/>
        <v>18</v>
      </c>
      <c r="AC107">
        <f t="shared" si="60"/>
        <v>18</v>
      </c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B. Clark/Deborah A. Clark</dc:creator>
  <cp:keywords/>
  <dc:description/>
  <cp:lastModifiedBy>Deborah A. Clark</cp:lastModifiedBy>
  <cp:lastPrinted>2001-06-22T02:48:43Z</cp:lastPrinted>
  <dcterms:created xsi:type="dcterms:W3CDTF">2004-06-15T15:23:35Z</dcterms:created>
  <dcterms:modified xsi:type="dcterms:W3CDTF">2010-05-13T03:27:25Z</dcterms:modified>
  <cp:category/>
  <cp:version/>
  <cp:contentType/>
  <cp:contentStatus/>
</cp:coreProperties>
</file>